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theme/themeOverride1.xml" ContentType="application/vnd.openxmlformats-officedocument.themeOverrid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omments2.xml" ContentType="application/vnd.openxmlformats-officedocument.spreadsheetml.comment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150" yWindow="795" windowWidth="7350" windowHeight="6780" firstSheet="8" activeTab="9"/>
  </bookViews>
  <sheets>
    <sheet name="Table 1" sheetId="28" r:id="rId1"/>
    <sheet name="Figure 1" sheetId="12" r:id="rId2"/>
    <sheet name="Figures 2 and 3" sheetId="25" r:id="rId3"/>
    <sheet name="Figure 4" sheetId="15" r:id="rId4"/>
    <sheet name="Figure 5" sheetId="13" r:id="rId5"/>
    <sheet name="Figure 6" sheetId="44" r:id="rId6"/>
    <sheet name="Figure 7" sheetId="39" r:id="rId7"/>
    <sheet name="Table 2 and Figures 8 and 9" sheetId="22" r:id="rId8"/>
    <sheet name="Figure 10" sheetId="19" r:id="rId9"/>
    <sheet name="Tables 3 and 4" sheetId="24" r:id="rId10"/>
    <sheet name="Figures 11 and 12" sheetId="30" r:id="rId11"/>
    <sheet name="Figure 13" sheetId="61" r:id="rId12"/>
    <sheet name="Figure 14" sheetId="45" r:id="rId13"/>
    <sheet name="Figure 15" sheetId="20" r:id="rId14"/>
    <sheet name="Figure 16" sheetId="14" r:id="rId15"/>
    <sheet name="Figure 17" sheetId="16" r:id="rId16"/>
    <sheet name="Figure 18" sheetId="46" r:id="rId17"/>
    <sheet name="Table 5a" sheetId="40" r:id="rId18"/>
    <sheet name="Figures 19 and 20" sheetId="49" r:id="rId19"/>
    <sheet name="Figures 21 to 23" sheetId="50" r:id="rId20"/>
    <sheet name="Figures 24 to 26" sheetId="52" r:id="rId21"/>
    <sheet name="Table 6" sheetId="51" r:id="rId22"/>
    <sheet name="HERD 2014 Charts_and_Tables for" sheetId="47" r:id="rId23"/>
  </sheets>
  <externalReferences>
    <externalReference r:id="rId24"/>
  </externalReferences>
  <definedNames>
    <definedName name="CoherenceInterval">[1]HiddenSettings!$B$4</definedName>
    <definedName name="_xlnm.Print_Area" localSheetId="17">'Table 5a'!$B$2:$H$13</definedName>
  </definedNames>
  <calcPr calcId="145621" concurrentCalc="0"/>
</workbook>
</file>

<file path=xl/calcChain.xml><?xml version="1.0" encoding="utf-8"?>
<calcChain xmlns="http://schemas.openxmlformats.org/spreadsheetml/2006/main">
  <c r="H21" i="40" l="1"/>
  <c r="H22" i="40"/>
  <c r="H23" i="40"/>
  <c r="H24" i="40"/>
  <c r="H25" i="40"/>
  <c r="H26" i="40"/>
  <c r="H27" i="40"/>
  <c r="I21" i="40"/>
  <c r="I22" i="40"/>
  <c r="I23" i="40"/>
  <c r="I24" i="40"/>
  <c r="I25" i="40"/>
  <c r="I26" i="40"/>
  <c r="I27" i="40"/>
  <c r="I20" i="40"/>
  <c r="H20" i="40"/>
  <c r="G24" i="50"/>
  <c r="E24" i="50"/>
  <c r="F24" i="50"/>
  <c r="D24" i="50"/>
  <c r="G5" i="52"/>
  <c r="H5" i="52"/>
  <c r="C12" i="40"/>
  <c r="H12" i="40"/>
  <c r="D12" i="40"/>
  <c r="E12" i="40"/>
  <c r="F12" i="40"/>
  <c r="G12" i="40"/>
  <c r="F2" i="13"/>
  <c r="F3" i="13"/>
  <c r="F4" i="13"/>
  <c r="F5" i="13"/>
  <c r="F6" i="13"/>
  <c r="E3" i="13"/>
  <c r="E4" i="13"/>
  <c r="E5" i="13"/>
  <c r="E6" i="13"/>
  <c r="E2" i="13"/>
  <c r="C5" i="52"/>
  <c r="H24" i="50"/>
  <c r="D13" i="40"/>
  <c r="E13" i="40"/>
  <c r="F13" i="40"/>
  <c r="G13" i="40"/>
  <c r="N3" i="13"/>
  <c r="O3" i="13"/>
  <c r="N4" i="13"/>
  <c r="O4" i="13"/>
  <c r="N5" i="13"/>
  <c r="O5" i="13"/>
  <c r="N6" i="13"/>
  <c r="O6" i="13"/>
  <c r="O2" i="13"/>
  <c r="N2" i="13"/>
  <c r="E41" i="49"/>
  <c r="C41" i="49"/>
  <c r="F41" i="49"/>
  <c r="F5" i="52"/>
  <c r="E5" i="52"/>
  <c r="D5" i="52"/>
  <c r="B5" i="52"/>
  <c r="H13" i="40"/>
  <c r="C13" i="40"/>
</calcChain>
</file>

<file path=xl/comments1.xml><?xml version="1.0" encoding="utf-8"?>
<comments xmlns="http://schemas.openxmlformats.org/spreadsheetml/2006/main">
  <authors>
    <author>Helena Connellan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Helena Connellan:</t>
        </r>
        <r>
          <rPr>
            <sz val="9"/>
            <color indexed="81"/>
            <rFont val="Tahoma"/>
            <family val="2"/>
          </rPr>
          <t xml:space="preserve">
NUIG put all admin support staff at 100% time use</t>
        </r>
      </text>
    </comment>
  </commentList>
</comments>
</file>

<file path=xl/comments2.xml><?xml version="1.0" encoding="utf-8"?>
<comments xmlns="http://schemas.openxmlformats.org/spreadsheetml/2006/main">
  <authors>
    <author>neillpa</author>
  </authors>
  <commentList>
    <comment ref="A24" authorId="0">
      <text>
        <r>
          <rPr>
            <b/>
            <sz val="8"/>
            <color indexed="81"/>
            <rFont val="Tahoma"/>
            <family val="2"/>
          </rPr>
          <t>neillpa:</t>
        </r>
        <r>
          <rPr>
            <sz val="8"/>
            <color indexed="81"/>
            <rFont val="Tahoma"/>
            <family val="2"/>
          </rPr>
          <t xml:space="preserve">
NO change in graph for old and new fos!
</t>
        </r>
      </text>
    </comment>
  </commentList>
</comments>
</file>

<file path=xl/sharedStrings.xml><?xml version="1.0" encoding="utf-8"?>
<sst xmlns="http://schemas.openxmlformats.org/spreadsheetml/2006/main" count="477" uniqueCount="254">
  <si>
    <t>Ireland</t>
  </si>
  <si>
    <t>Denmark</t>
  </si>
  <si>
    <t>France</t>
  </si>
  <si>
    <t>Italy</t>
  </si>
  <si>
    <t>Spain</t>
  </si>
  <si>
    <t>G</t>
  </si>
  <si>
    <t>B</t>
  </si>
  <si>
    <t>GNP</t>
  </si>
  <si>
    <t>GDP</t>
  </si>
  <si>
    <t>HERD</t>
  </si>
  <si>
    <t>Ireland % GNP</t>
  </si>
  <si>
    <t>Ireland % GDP</t>
  </si>
  <si>
    <t>Irish Business</t>
  </si>
  <si>
    <t>Foreign Business</t>
  </si>
  <si>
    <t>EU public</t>
  </si>
  <si>
    <t>DCU</t>
  </si>
  <si>
    <t>Trinity</t>
  </si>
  <si>
    <t>UCC</t>
  </si>
  <si>
    <t>UCD</t>
  </si>
  <si>
    <t>Carlow IT</t>
  </si>
  <si>
    <t>Total</t>
  </si>
  <si>
    <t>Finland</t>
  </si>
  <si>
    <t>Sweden</t>
  </si>
  <si>
    <t>Australia</t>
  </si>
  <si>
    <t>Belgium</t>
  </si>
  <si>
    <t>Germany</t>
  </si>
  <si>
    <t>Poland</t>
  </si>
  <si>
    <t/>
  </si>
  <si>
    <t>Austria</t>
  </si>
  <si>
    <t>Canada</t>
  </si>
  <si>
    <t>Czech Republic</t>
  </si>
  <si>
    <t>Greece</t>
  </si>
  <si>
    <t>Hungary</t>
  </si>
  <si>
    <t>Japan</t>
  </si>
  <si>
    <t>Korea</t>
  </si>
  <si>
    <t>Mexico</t>
  </si>
  <si>
    <t>Norway</t>
  </si>
  <si>
    <t>Portugal</t>
  </si>
  <si>
    <t>Slovak Republic</t>
  </si>
  <si>
    <t>Switzerland</t>
  </si>
  <si>
    <t>Turkey</t>
  </si>
  <si>
    <t>..</t>
  </si>
  <si>
    <t>2004</t>
  </si>
  <si>
    <t>Total FTE</t>
  </si>
  <si>
    <t>Natural Sciences</t>
  </si>
  <si>
    <t>Engineering and Technology</t>
  </si>
  <si>
    <t>Medical and Health Sciences</t>
  </si>
  <si>
    <t>Social Sciences</t>
  </si>
  <si>
    <t>Humanities</t>
  </si>
  <si>
    <t>Agricultural Sciences</t>
  </si>
  <si>
    <t>DIT</t>
  </si>
  <si>
    <t>Total Researchers</t>
  </si>
  <si>
    <t>Sector</t>
  </si>
  <si>
    <t>Academic Staff</t>
  </si>
  <si>
    <t>Principal Investigators</t>
  </si>
  <si>
    <t>Post-doctoral Fellows</t>
  </si>
  <si>
    <t>Contract Lecturers</t>
  </si>
  <si>
    <t>Contract Researchers</t>
  </si>
  <si>
    <t>Research Assistants</t>
  </si>
  <si>
    <t>Technicians</t>
  </si>
  <si>
    <t>Admin Staff</t>
  </si>
  <si>
    <t>Other staff</t>
  </si>
  <si>
    <t>Total Research Personnel</t>
  </si>
  <si>
    <t>A</t>
  </si>
  <si>
    <t>C</t>
  </si>
  <si>
    <t>D</t>
  </si>
  <si>
    <t>E</t>
  </si>
  <si>
    <t>Institutes of technology</t>
  </si>
  <si>
    <t>(A+B+C+D)</t>
  </si>
  <si>
    <t>F</t>
  </si>
  <si>
    <t>H</t>
  </si>
  <si>
    <t>(E+F+G+H)</t>
  </si>
  <si>
    <t>Universities</t>
  </si>
  <si>
    <t>Total - 2008</t>
  </si>
  <si>
    <t>Grand Total</t>
  </si>
  <si>
    <t>Institutes of Technology</t>
  </si>
  <si>
    <t>Total Support Staff</t>
  </si>
  <si>
    <t xml:space="preserve">Medical and Health Science                         </t>
  </si>
  <si>
    <t>Private/ Individual Funded</t>
  </si>
  <si>
    <t>HERD as a % of GNP</t>
  </si>
  <si>
    <t>Higher education expenditure on R&amp;D (HERD)</t>
  </si>
  <si>
    <t>2006</t>
  </si>
  <si>
    <t>Iceland</t>
  </si>
  <si>
    <t>Luxembourg</t>
  </si>
  <si>
    <t>Netherlands</t>
  </si>
  <si>
    <t>New Zealand</t>
  </si>
  <si>
    <t>United Kingdom</t>
  </si>
  <si>
    <t>United States</t>
  </si>
  <si>
    <t>Total OECD</t>
  </si>
  <si>
    <t>Mathematics</t>
  </si>
  <si>
    <t>Computer and information sciences</t>
  </si>
  <si>
    <t>Physical sciences</t>
  </si>
  <si>
    <t>Chemical sciences</t>
  </si>
  <si>
    <t>Earth and related environmental sciences</t>
  </si>
  <si>
    <t>Biological sciences</t>
  </si>
  <si>
    <t>Other natural sciences</t>
  </si>
  <si>
    <t>Civil engineering</t>
  </si>
  <si>
    <t>Electrical, electronic and information engineering</t>
  </si>
  <si>
    <t>Materials engineering</t>
  </si>
  <si>
    <t>Medical engineering</t>
  </si>
  <si>
    <t>Environmental engineering</t>
  </si>
  <si>
    <t>Industrial biotechnology</t>
  </si>
  <si>
    <t>Other engineering and technologies</t>
  </si>
  <si>
    <t>Basic medicine</t>
  </si>
  <si>
    <t>Clinical medicine</t>
  </si>
  <si>
    <t>Health sciences</t>
  </si>
  <si>
    <t>Health biotechnology</t>
  </si>
  <si>
    <t>Other medical sciences</t>
  </si>
  <si>
    <t>Agriculture, forestry and fisheries</t>
  </si>
  <si>
    <t>Animal and dairy science</t>
  </si>
  <si>
    <t>Veterinary science</t>
  </si>
  <si>
    <t>Psychology</t>
  </si>
  <si>
    <t>Economics and business</t>
  </si>
  <si>
    <t>Educational sciences</t>
  </si>
  <si>
    <t>Sociology</t>
  </si>
  <si>
    <t>Social and economic geography</t>
  </si>
  <si>
    <t>Media and communications</t>
  </si>
  <si>
    <t>Other social sciences</t>
  </si>
  <si>
    <t>History and archaeology</t>
  </si>
  <si>
    <t>Languages and literature</t>
  </si>
  <si>
    <t>Philosophy, ethics and religion</t>
  </si>
  <si>
    <t>Ireland (GNP)</t>
  </si>
  <si>
    <t>Singapore</t>
  </si>
  <si>
    <t>Slovenia</t>
  </si>
  <si>
    <t>South Africa</t>
  </si>
  <si>
    <t>Romania</t>
  </si>
  <si>
    <t>Argentina</t>
  </si>
  <si>
    <t>Russian Federation</t>
  </si>
  <si>
    <t>Chinese Taipei</t>
  </si>
  <si>
    <t>China</t>
  </si>
  <si>
    <t>Israel</t>
  </si>
  <si>
    <t>Ranking</t>
  </si>
  <si>
    <t>2008</t>
  </si>
  <si>
    <t>Chile</t>
  </si>
  <si>
    <t>OECD</t>
  </si>
  <si>
    <t>Field of Science</t>
  </si>
  <si>
    <t>Irish Public Research</t>
  </si>
  <si>
    <t>EU</t>
  </si>
  <si>
    <t>% of Total</t>
  </si>
  <si>
    <t>Mechanical engineering</t>
  </si>
  <si>
    <t>Chemical engineering</t>
  </si>
  <si>
    <t>Environmental biotechnology</t>
  </si>
  <si>
    <t>Nano-technology</t>
  </si>
  <si>
    <t>Law</t>
  </si>
  <si>
    <t>Political science</t>
  </si>
  <si>
    <t>Art (arts, history of arts, performing arts, music)</t>
  </si>
  <si>
    <t>Other humanities</t>
  </si>
  <si>
    <t>Higher education sector: Women researchers as a percentage of total researchers (headcount)</t>
  </si>
  <si>
    <t>New - Fields of Science</t>
  </si>
  <si>
    <t>Totals</t>
  </si>
  <si>
    <t>Natural sciences</t>
  </si>
  <si>
    <t>Engineering and technology</t>
  </si>
  <si>
    <t>Medical and health sciences</t>
  </si>
  <si>
    <t>Agricultural science</t>
  </si>
  <si>
    <t>Social sciences</t>
  </si>
  <si>
    <t>Basic Research</t>
  </si>
  <si>
    <t>Applied Research</t>
  </si>
  <si>
    <t>Experimental Research</t>
  </si>
  <si>
    <t>Pay costs</t>
  </si>
  <si>
    <t>Non-pay costs</t>
  </si>
  <si>
    <t>Capital costs</t>
  </si>
  <si>
    <t>University</t>
  </si>
  <si>
    <t>Pay Costs</t>
  </si>
  <si>
    <t>Capital Costs</t>
  </si>
  <si>
    <t>Other + Own Higher Education Funds</t>
  </si>
  <si>
    <t xml:space="preserve">Indirect Government </t>
  </si>
  <si>
    <t>Grant Total</t>
  </si>
  <si>
    <t>Direct Sources of Funds</t>
  </si>
  <si>
    <t>HERD (current prices)</t>
  </si>
  <si>
    <t>OECD % GDP*</t>
  </si>
  <si>
    <t>Estonia</t>
  </si>
  <si>
    <t>Total - 2010</t>
  </si>
  <si>
    <t>Researchers FTEs</t>
  </si>
  <si>
    <t>ALF</t>
  </si>
  <si>
    <t>IT Sligo</t>
  </si>
  <si>
    <t>IT Tralee</t>
  </si>
  <si>
    <t>IADT</t>
  </si>
  <si>
    <t>Dundalk IT</t>
  </si>
  <si>
    <t>IT Tallaght</t>
  </si>
  <si>
    <t>NUIG</t>
  </si>
  <si>
    <t>IT</t>
  </si>
  <si>
    <t xml:space="preserve">Direct Government </t>
  </si>
  <si>
    <t xml:space="preserve">PRTLI Capital funding </t>
  </si>
  <si>
    <t xml:space="preserve">Dept of Education </t>
  </si>
  <si>
    <t xml:space="preserve">Non Pay </t>
  </si>
  <si>
    <t>Male FTE</t>
  </si>
  <si>
    <t>Female FTE</t>
  </si>
  <si>
    <t>Researchers</t>
  </si>
  <si>
    <t>Ireland (GDP)</t>
  </si>
  <si>
    <t>Equivalent headcount data</t>
  </si>
  <si>
    <t>UL</t>
  </si>
  <si>
    <t>35. Gross domestic product at current market prices - ESA code (B.1*g)</t>
  </si>
  <si>
    <t>37. Gross national product at current market prices</t>
  </si>
  <si>
    <t>Total - 2012</t>
  </si>
  <si>
    <t>Not classified</t>
  </si>
  <si>
    <t>Science Foundation Ireland</t>
  </si>
  <si>
    <t xml:space="preserve">Other State Funding </t>
  </si>
  <si>
    <t>Other</t>
  </si>
  <si>
    <t>Pay</t>
  </si>
  <si>
    <t xml:space="preserve">Capital </t>
  </si>
  <si>
    <t>Researchers qualified to doctorate level</t>
  </si>
  <si>
    <t>Maynooth University</t>
  </si>
  <si>
    <t xml:space="preserve">PRTLI Current funding </t>
  </si>
  <si>
    <t xml:space="preserve">Enterprise Ireland </t>
  </si>
  <si>
    <t>Health Research Board</t>
  </si>
  <si>
    <t>Unis</t>
  </si>
  <si>
    <t>2014</t>
  </si>
  <si>
    <t>Latvia</t>
  </si>
  <si>
    <t>T02 Net Value Added at Factor Cost by Sector of Origin and Gross</t>
  </si>
  <si>
    <t>National Income at Current Market Price (Euro Million) by Item and Year</t>
  </si>
  <si>
    <t xml:space="preserve">2015 results are suppressed in this table for confidentiality reasons </t>
  </si>
  <si>
    <t xml:space="preserve"> </t>
  </si>
  <si>
    <t>EU28 % GDP</t>
  </si>
  <si>
    <t>Russia</t>
  </si>
  <si>
    <t>Ireland's Ranking out of 42 countries</t>
  </si>
  <si>
    <t>EU 28</t>
  </si>
  <si>
    <t>PhD/Masters students</t>
  </si>
  <si>
    <t>Total - 2014</t>
  </si>
  <si>
    <t>Other qualified Researchers (includes PhD students)</t>
  </si>
  <si>
    <t>2015 (est)</t>
  </si>
  <si>
    <t xml:space="preserve">Irish Research Council </t>
  </si>
  <si>
    <t xml:space="preserve">Dept of Agriculture </t>
  </si>
  <si>
    <t>Teagasc</t>
  </si>
  <si>
    <t xml:space="preserve">Environmental Protection Agency </t>
  </si>
  <si>
    <t>Other HEA funding</t>
  </si>
  <si>
    <t xml:space="preserve">EU28 </t>
  </si>
  <si>
    <t>Other and Own</t>
  </si>
  <si>
    <t xml:space="preserve">Industry </t>
  </si>
  <si>
    <t>Indirect Government ( HEA Block Grant)</t>
  </si>
  <si>
    <t>ITs</t>
  </si>
  <si>
    <t>All Higher Education Institutes</t>
  </si>
  <si>
    <t>Non Pay Costs</t>
  </si>
  <si>
    <t>% of total</t>
  </si>
  <si>
    <t>Ireland's Ranking out of 36 countries</t>
  </si>
  <si>
    <t>Irelands ranking out of 38 countries</t>
  </si>
  <si>
    <t>Researchers (HC) per 1000 labour force - Ireland's rank out of 37 countries</t>
  </si>
  <si>
    <t xml:space="preserve"> HERD as a % of GDP/GNP (2014)</t>
  </si>
  <si>
    <t>Total research Personnel</t>
  </si>
  <si>
    <t>Support staff</t>
  </si>
  <si>
    <t>RCSI</t>
  </si>
  <si>
    <t>St Patrick's College Drumcondra</t>
  </si>
  <si>
    <t>Athlone IT</t>
  </si>
  <si>
    <t>IT Blanchardstown</t>
  </si>
  <si>
    <t>Mary Immaculate College</t>
  </si>
  <si>
    <t>Letterkenny IT</t>
  </si>
  <si>
    <t>Galway-Mayo IT</t>
  </si>
  <si>
    <t>Limerick IT</t>
  </si>
  <si>
    <t>Waterford IT</t>
  </si>
  <si>
    <t>Cork IT</t>
  </si>
  <si>
    <t>Ireland's rank out of 42 countries</t>
  </si>
  <si>
    <t>Total researchers in HE sector (FTE)</t>
  </si>
  <si>
    <t>Statbank, CSO</t>
  </si>
  <si>
    <t>Percentage of HERD financed by industry (2014 or latest available data)</t>
  </si>
  <si>
    <t>Full time equivalent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</si>
</sst>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%"/>
    <numFmt numFmtId="166" formatCode="0_ ;[Red]\-0\ "/>
    <numFmt numFmtId="167" formatCode="0_)"/>
    <numFmt numFmtId="168" formatCode="0.0"/>
    <numFmt numFmtId="169" formatCode="0.0000"/>
  </numFmts>
  <fonts count="63" x14ac:knownFonts="1">
    <font>
      <sz val="10"/>
      <name val="Arial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9"/>
      <name val="Helvetica"/>
      <family val="2"/>
    </font>
    <font>
      <sz val="10"/>
      <color rgb="FFFF000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1"/>
      <color theme="1"/>
      <name val="Segoe UI"/>
      <family val="2"/>
      <scheme val="minor"/>
    </font>
    <font>
      <sz val="10"/>
      <color rgb="FFFF0000"/>
      <name val="Trebuchet MS"/>
      <family val="2"/>
    </font>
    <font>
      <b/>
      <sz val="10"/>
      <color rgb="FF00B050"/>
      <name val="Trebuchet MS"/>
      <family val="2"/>
    </font>
    <font>
      <sz val="9"/>
      <color rgb="FF00B0F0"/>
      <name val="Trebuchet MS"/>
      <family val="2"/>
    </font>
    <font>
      <b/>
      <sz val="9"/>
      <color theme="1"/>
      <name val="Trebuchet MS"/>
      <family val="2"/>
    </font>
    <font>
      <b/>
      <u/>
      <sz val="14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sz val="11"/>
      <color theme="1"/>
      <name val="Trebuchet MS"/>
      <family val="2"/>
    </font>
    <font>
      <sz val="8"/>
      <color theme="1"/>
      <name val="Trebuchet MS"/>
      <family val="2"/>
    </font>
    <font>
      <sz val="8"/>
      <color rgb="FF0070C0"/>
      <name val="Trebuchet MS"/>
      <family val="2"/>
    </font>
    <font>
      <b/>
      <sz val="9"/>
      <name val="Helvetica"/>
      <family val="2"/>
    </font>
    <font>
      <sz val="11"/>
      <name val="Segoe UI"/>
      <family val="2"/>
      <scheme val="minor"/>
    </font>
    <font>
      <b/>
      <sz val="10"/>
      <name val="Segoe UI"/>
      <family val="2"/>
      <scheme val="minor"/>
    </font>
    <font>
      <sz val="10"/>
      <name val="Segoe UI"/>
      <family val="2"/>
      <scheme val="minor"/>
    </font>
    <font>
      <b/>
      <sz val="10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b/>
      <sz val="18"/>
      <color theme="3"/>
      <name val="Segoe UI"/>
      <family val="2"/>
      <scheme val="major"/>
    </font>
    <font>
      <b/>
      <sz val="15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65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11"/>
      <color theme="0"/>
      <name val="Segoe U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theme="0"/>
      <name val="Segoe UI"/>
      <family val="2"/>
      <scheme val="minor"/>
    </font>
    <font>
      <sz val="8"/>
      <color theme="0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6">
    <xf numFmtId="0" fontId="0" fillId="0" borderId="0"/>
    <xf numFmtId="167" fontId="7" fillId="0" borderId="0"/>
    <xf numFmtId="9" fontId="4" fillId="0" borderId="0" applyFont="0" applyFill="0" applyBorder="0" applyAlignment="0" applyProtection="0"/>
    <xf numFmtId="167" fontId="7" fillId="0" borderId="0"/>
    <xf numFmtId="0" fontId="4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167" fontId="7" fillId="0" borderId="0"/>
    <xf numFmtId="0" fontId="3" fillId="0" borderId="0"/>
    <xf numFmtId="0" fontId="2" fillId="0" borderId="0"/>
    <xf numFmtId="0" fontId="36" fillId="0" borderId="0" applyNumberFormat="0" applyFill="0" applyBorder="0" applyAlignment="0" applyProtection="0"/>
    <xf numFmtId="0" fontId="37" fillId="0" borderId="37" applyNumberFormat="0" applyFill="0" applyAlignment="0" applyProtection="0"/>
    <xf numFmtId="0" fontId="38" fillId="0" borderId="38" applyNumberFormat="0" applyFill="0" applyAlignment="0" applyProtection="0"/>
    <xf numFmtId="0" fontId="39" fillId="0" borderId="39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40" applyNumberFormat="0" applyAlignment="0" applyProtection="0"/>
    <xf numFmtId="0" fontId="44" fillId="7" borderId="41" applyNumberFormat="0" applyAlignment="0" applyProtection="0"/>
    <xf numFmtId="0" fontId="45" fillId="7" borderId="40" applyNumberFormat="0" applyAlignment="0" applyProtection="0"/>
    <xf numFmtId="0" fontId="46" fillId="0" borderId="42" applyNumberFormat="0" applyFill="0" applyAlignment="0" applyProtection="0"/>
    <xf numFmtId="0" fontId="47" fillId="8" borderId="4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45" applyNumberFormat="0" applyFill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0" fillId="33" borderId="0" applyNumberFormat="0" applyBorder="0" applyAlignment="0" applyProtection="0"/>
    <xf numFmtId="0" fontId="1" fillId="9" borderId="44" applyNumberFormat="0" applyFont="0" applyAlignment="0" applyProtection="0"/>
    <xf numFmtId="0" fontId="1" fillId="0" borderId="0"/>
  </cellStyleXfs>
  <cellXfs count="447">
    <xf numFmtId="0" fontId="0" fillId="0" borderId="0" xfId="0"/>
    <xf numFmtId="0" fontId="6" fillId="0" borderId="0" xfId="0" applyNumberFormat="1" applyFont="1"/>
    <xf numFmtId="0" fontId="6" fillId="0" borderId="0" xfId="0" applyFont="1"/>
    <xf numFmtId="164" fontId="0" fillId="0" borderId="0" xfId="0" applyNumberFormat="1"/>
    <xf numFmtId="3" fontId="0" fillId="0" borderId="0" xfId="0" applyNumberFormat="1"/>
    <xf numFmtId="168" fontId="0" fillId="0" borderId="0" xfId="0" applyNumberFormat="1"/>
    <xf numFmtId="1" fontId="0" fillId="0" borderId="0" xfId="0" applyNumberFormat="1"/>
    <xf numFmtId="0" fontId="9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14" fillId="0" borderId="0" xfId="0" applyNumberFormat="1" applyFont="1"/>
    <xf numFmtId="0" fontId="14" fillId="0" borderId="0" xfId="0" applyFont="1"/>
    <xf numFmtId="0" fontId="4" fillId="0" borderId="0" xfId="4"/>
    <xf numFmtId="1" fontId="11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8" fontId="11" fillId="0" borderId="0" xfId="6" applyNumberFormat="1" applyFont="1" applyBorder="1" applyAlignment="1">
      <alignment horizontal="center"/>
    </xf>
    <xf numFmtId="1" fontId="11" fillId="0" borderId="0" xfId="6" applyNumberFormat="1" applyFont="1" applyAlignment="1">
      <alignment horizontal="right"/>
    </xf>
    <xf numFmtId="1" fontId="11" fillId="0" borderId="0" xfId="6" applyNumberFormat="1" applyFont="1" applyBorder="1" applyAlignment="1">
      <alignment horizontal="right"/>
    </xf>
    <xf numFmtId="167" fontId="11" fillId="0" borderId="0" xfId="8" applyFont="1"/>
    <xf numFmtId="167" fontId="11" fillId="0" borderId="0" xfId="8" applyFont="1" applyAlignment="1">
      <alignment horizontal="right"/>
    </xf>
    <xf numFmtId="167" fontId="17" fillId="0" borderId="0" xfId="8" applyFont="1" applyAlignment="1" applyProtection="1"/>
    <xf numFmtId="167" fontId="18" fillId="0" borderId="0" xfId="8" applyFont="1" applyAlignment="1" applyProtection="1">
      <alignment horizontal="right"/>
    </xf>
    <xf numFmtId="167" fontId="17" fillId="0" borderId="0" xfId="8" applyFont="1" applyAlignment="1" applyProtection="1">
      <alignment horizontal="center"/>
    </xf>
    <xf numFmtId="167" fontId="17" fillId="0" borderId="5" xfId="8" applyFont="1" applyBorder="1" applyAlignment="1" applyProtection="1">
      <alignment horizontal="right"/>
    </xf>
    <xf numFmtId="167" fontId="18" fillId="0" borderId="0" xfId="8" applyFont="1" applyFill="1" applyBorder="1" applyAlignment="1" applyProtection="1">
      <alignment horizontal="left" vertical="center" wrapText="1"/>
    </xf>
    <xf numFmtId="167" fontId="18" fillId="0" borderId="0" xfId="8" applyFont="1" applyAlignment="1" applyProtection="1">
      <alignment horizontal="left"/>
    </xf>
    <xf numFmtId="168" fontId="18" fillId="0" borderId="0" xfId="8" applyNumberFormat="1" applyFont="1" applyFill="1" applyAlignment="1" applyProtection="1">
      <alignment horizontal="left" vertical="center" wrapText="1"/>
    </xf>
    <xf numFmtId="0" fontId="11" fillId="0" borderId="0" xfId="0" applyFont="1" applyAlignment="1">
      <alignment vertical="top" wrapText="1"/>
    </xf>
    <xf numFmtId="165" fontId="11" fillId="0" borderId="0" xfId="0" applyNumberFormat="1" applyFont="1"/>
    <xf numFmtId="0" fontId="20" fillId="0" borderId="0" xfId="0" applyFont="1"/>
    <xf numFmtId="167" fontId="21" fillId="0" borderId="0" xfId="8" applyFont="1" applyAlignment="1" applyProtection="1">
      <alignment horizontal="left"/>
    </xf>
    <xf numFmtId="0" fontId="21" fillId="0" borderId="0" xfId="0" applyFont="1"/>
    <xf numFmtId="0" fontId="11" fillId="0" borderId="0" xfId="0" applyFont="1" applyAlignment="1">
      <alignment horizontal="left"/>
    </xf>
    <xf numFmtId="167" fontId="18" fillId="0" borderId="0" xfId="8" applyFont="1" applyAlignment="1">
      <alignment horizontal="right"/>
    </xf>
    <xf numFmtId="167" fontId="22" fillId="0" borderId="0" xfId="8" applyFont="1" applyAlignment="1" applyProtection="1">
      <alignment horizontal="left"/>
    </xf>
    <xf numFmtId="167" fontId="11" fillId="0" borderId="0" xfId="5" applyFont="1" applyAlignment="1">
      <alignment horizontal="right"/>
    </xf>
    <xf numFmtId="167" fontId="18" fillId="0" borderId="0" xfId="5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18" fillId="0" borderId="0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168" fontId="18" fillId="0" borderId="0" xfId="0" applyNumberFormat="1" applyFont="1" applyBorder="1" applyAlignment="1">
      <alignment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vertical="center" wrapText="1"/>
    </xf>
    <xf numFmtId="168" fontId="0" fillId="0" borderId="0" xfId="0" applyNumberFormat="1" applyBorder="1"/>
    <xf numFmtId="168" fontId="0" fillId="0" borderId="0" xfId="0" applyNumberFormat="1" applyBorder="1" applyAlignment="1">
      <alignment vertical="center"/>
    </xf>
    <xf numFmtId="165" fontId="0" fillId="0" borderId="0" xfId="0" applyNumberFormat="1"/>
    <xf numFmtId="168" fontId="6" fillId="0" borderId="0" xfId="0" applyNumberFormat="1" applyFont="1" applyAlignment="1">
      <alignment horizontal="center"/>
    </xf>
    <xf numFmtId="0" fontId="24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9" fontId="0" fillId="0" borderId="0" xfId="2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vertical="center"/>
    </xf>
    <xf numFmtId="168" fontId="0" fillId="0" borderId="0" xfId="0" applyNumberFormat="1" applyAlignment="1">
      <alignment horizontal="center" vertical="center" wrapText="1"/>
    </xf>
    <xf numFmtId="165" fontId="17" fillId="0" borderId="0" xfId="8" applyNumberFormat="1" applyFont="1" applyAlignment="1" applyProtection="1">
      <alignment horizontal="right"/>
    </xf>
    <xf numFmtId="165" fontId="22" fillId="0" borderId="0" xfId="8" applyNumberFormat="1" applyFont="1" applyAlignment="1" applyProtection="1">
      <alignment horizontal="right"/>
    </xf>
    <xf numFmtId="165" fontId="21" fillId="0" borderId="0" xfId="8" applyNumberFormat="1" applyFont="1" applyAlignment="1" applyProtection="1">
      <alignment horizontal="right"/>
    </xf>
    <xf numFmtId="0" fontId="0" fillId="0" borderId="0" xfId="0" applyAlignment="1">
      <alignment horizontal="center"/>
    </xf>
    <xf numFmtId="168" fontId="17" fillId="0" borderId="0" xfId="0" applyNumberFormat="1" applyFont="1" applyFill="1" applyBorder="1" applyAlignment="1">
      <alignment horizontal="left" vertical="center" wrapText="1"/>
    </xf>
    <xf numFmtId="168" fontId="17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68" fontId="17" fillId="0" borderId="0" xfId="0" applyNumberFormat="1" applyFont="1" applyBorder="1" applyAlignment="1">
      <alignment vertical="center" wrapText="1"/>
    </xf>
    <xf numFmtId="168" fontId="6" fillId="0" borderId="0" xfId="0" applyNumberFormat="1" applyFont="1" applyBorder="1"/>
    <xf numFmtId="168" fontId="6" fillId="0" borderId="0" xfId="0" applyNumberFormat="1" applyFont="1" applyBorder="1" applyAlignment="1">
      <alignment vertical="center"/>
    </xf>
    <xf numFmtId="168" fontId="17" fillId="0" borderId="0" xfId="0" applyNumberFormat="1" applyFont="1" applyFill="1" applyBorder="1" applyAlignment="1">
      <alignment vertical="center" wrapText="1"/>
    </xf>
    <xf numFmtId="165" fontId="18" fillId="0" borderId="0" xfId="0" applyNumberFormat="1" applyFont="1" applyBorder="1" applyAlignment="1">
      <alignment vertical="center" wrapText="1"/>
    </xf>
    <xf numFmtId="168" fontId="4" fillId="0" borderId="0" xfId="0" quotePrefix="1" applyNumberFormat="1" applyFont="1" applyBorder="1" applyAlignment="1">
      <alignment horizontal="right"/>
    </xf>
    <xf numFmtId="0" fontId="25" fillId="0" borderId="0" xfId="0" applyFont="1"/>
    <xf numFmtId="0" fontId="25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vertical="center" wrapText="1"/>
    </xf>
    <xf numFmtId="168" fontId="11" fillId="0" borderId="0" xfId="0" applyNumberFormat="1" applyFont="1" applyBorder="1"/>
    <xf numFmtId="0" fontId="26" fillId="0" borderId="0" xfId="0" applyFont="1" applyFill="1" applyBorder="1"/>
    <xf numFmtId="1" fontId="25" fillId="0" borderId="0" xfId="0" applyNumberFormat="1" applyFont="1" applyBorder="1"/>
    <xf numFmtId="0" fontId="11" fillId="0" borderId="0" xfId="0" applyFont="1" applyBorder="1"/>
    <xf numFmtId="0" fontId="25" fillId="0" borderId="0" xfId="0" applyNumberFormat="1" applyFont="1" applyBorder="1"/>
    <xf numFmtId="168" fontId="25" fillId="0" borderId="0" xfId="0" applyNumberFormat="1" applyFont="1" applyBorder="1" applyAlignment="1">
      <alignment horizontal="center"/>
    </xf>
    <xf numFmtId="165" fontId="25" fillId="0" borderId="0" xfId="0" applyNumberFormat="1" applyFont="1" applyBorder="1"/>
    <xf numFmtId="168" fontId="25" fillId="0" borderId="0" xfId="0" applyNumberFormat="1" applyFont="1" applyBorder="1"/>
    <xf numFmtId="0" fontId="25" fillId="0" borderId="0" xfId="0" applyFont="1" applyAlignment="1"/>
    <xf numFmtId="168" fontId="28" fillId="0" borderId="0" xfId="0" applyNumberFormat="1" applyFont="1" applyBorder="1" applyAlignment="1"/>
    <xf numFmtId="0" fontId="26" fillId="0" borderId="0" xfId="0" applyFont="1" applyFill="1" applyBorder="1" applyAlignment="1">
      <alignment vertical="center" wrapText="1"/>
    </xf>
    <xf numFmtId="168" fontId="11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68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/>
    <xf numFmtId="0" fontId="17" fillId="2" borderId="4" xfId="0" applyFont="1" applyFill="1" applyBorder="1"/>
    <xf numFmtId="0" fontId="17" fillId="2" borderId="4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0" borderId="2" xfId="0" applyFont="1" applyBorder="1"/>
    <xf numFmtId="1" fontId="18" fillId="0" borderId="2" xfId="0" applyNumberFormat="1" applyFont="1" applyBorder="1"/>
    <xf numFmtId="1" fontId="18" fillId="0" borderId="3" xfId="0" applyNumberFormat="1" applyFont="1" applyBorder="1"/>
    <xf numFmtId="1" fontId="18" fillId="0" borderId="8" xfId="0" applyNumberFormat="1" applyFont="1" applyBorder="1"/>
    <xf numFmtId="0" fontId="18" fillId="0" borderId="1" xfId="0" applyFont="1" applyBorder="1"/>
    <xf numFmtId="1" fontId="18" fillId="0" borderId="1" xfId="0" applyNumberFormat="1" applyFont="1" applyBorder="1"/>
    <xf numFmtId="1" fontId="18" fillId="0" borderId="9" xfId="0" applyNumberFormat="1" applyFont="1" applyBorder="1"/>
    <xf numFmtId="1" fontId="18" fillId="0" borderId="10" xfId="0" applyNumberFormat="1" applyFont="1" applyBorder="1"/>
    <xf numFmtId="1" fontId="17" fillId="2" borderId="4" xfId="0" applyNumberFormat="1" applyFont="1" applyFill="1" applyBorder="1" applyAlignment="1">
      <alignment horizontal="right" wrapText="1"/>
    </xf>
    <xf numFmtId="1" fontId="17" fillId="2" borderId="6" xfId="0" applyNumberFormat="1" applyFont="1" applyFill="1" applyBorder="1" applyAlignment="1">
      <alignment horizontal="right" wrapText="1"/>
    </xf>
    <xf numFmtId="1" fontId="17" fillId="2" borderId="7" xfId="0" applyNumberFormat="1" applyFont="1" applyFill="1" applyBorder="1" applyAlignment="1">
      <alignment horizontal="right" wrapText="1"/>
    </xf>
    <xf numFmtId="0" fontId="17" fillId="0" borderId="0" xfId="0" applyFont="1" applyAlignment="1">
      <alignment horizontal="center" vertical="top" wrapText="1"/>
    </xf>
    <xf numFmtId="1" fontId="18" fillId="0" borderId="0" xfId="0" applyNumberFormat="1" applyFont="1"/>
    <xf numFmtId="0" fontId="4" fillId="0" borderId="0" xfId="4" applyAlignment="1">
      <alignment horizontal="center"/>
    </xf>
    <xf numFmtId="0" fontId="4" fillId="0" borderId="0" xfId="4" applyAlignment="1">
      <alignment vertical="center"/>
    </xf>
    <xf numFmtId="1" fontId="17" fillId="0" borderId="0" xfId="0" applyNumberFormat="1" applyFont="1" applyFill="1" applyBorder="1"/>
    <xf numFmtId="1" fontId="18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 wrapText="1"/>
    </xf>
    <xf numFmtId="3" fontId="4" fillId="0" borderId="0" xfId="0" applyNumberFormat="1" applyFont="1"/>
    <xf numFmtId="168" fontId="4" fillId="0" borderId="0" xfId="0" applyNumberFormat="1" applyFont="1"/>
    <xf numFmtId="168" fontId="6" fillId="0" borderId="0" xfId="0" applyNumberFormat="1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168" fontId="8" fillId="0" borderId="0" xfId="10" applyNumberFormat="1" applyFont="1" applyAlignment="1" applyProtection="1">
      <alignment horizontal="right"/>
    </xf>
    <xf numFmtId="2" fontId="30" fillId="0" borderId="0" xfId="11" applyNumberFormat="1" applyFont="1" applyAlignment="1" applyProtection="1">
      <alignment horizontal="right"/>
    </xf>
    <xf numFmtId="2" fontId="8" fillId="0" borderId="0" xfId="11" applyNumberFormat="1" applyFont="1" applyAlignment="1" applyProtection="1">
      <alignment horizontal="righ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/>
    <xf numFmtId="41" fontId="4" fillId="0" borderId="0" xfId="0" applyNumberFormat="1" applyFont="1"/>
    <xf numFmtId="43" fontId="4" fillId="0" borderId="0" xfId="2" applyNumberFormat="1" applyFont="1"/>
    <xf numFmtId="2" fontId="4" fillId="0" borderId="0" xfId="0" applyNumberFormat="1" applyFont="1"/>
    <xf numFmtId="2" fontId="6" fillId="0" borderId="0" xfId="11" applyNumberFormat="1" applyFont="1" applyAlignment="1" applyProtection="1">
      <alignment horizontal="right"/>
    </xf>
    <xf numFmtId="2" fontId="8" fillId="0" borderId="0" xfId="3" applyNumberFormat="1" applyFont="1" applyAlignment="1" applyProtection="1">
      <alignment horizontal="left"/>
    </xf>
    <xf numFmtId="2" fontId="8" fillId="0" borderId="0" xfId="10" applyNumberFormat="1" applyFont="1" applyAlignment="1" applyProtection="1">
      <alignment horizontal="right"/>
    </xf>
    <xf numFmtId="2" fontId="8" fillId="0" borderId="0" xfId="3" applyNumberFormat="1" applyFont="1" applyBorder="1" applyAlignment="1" applyProtection="1">
      <alignment horizontal="left"/>
    </xf>
    <xf numFmtId="2" fontId="8" fillId="0" borderId="0" xfId="11" applyNumberFormat="1" applyFont="1" applyBorder="1" applyAlignment="1" applyProtection="1">
      <alignment horizontal="right"/>
    </xf>
    <xf numFmtId="2" fontId="8" fillId="0" borderId="0" xfId="10" applyNumberFormat="1" applyFont="1" applyBorder="1" applyAlignment="1" applyProtection="1">
      <alignment horizontal="right"/>
    </xf>
    <xf numFmtId="2" fontId="8" fillId="0" borderId="9" xfId="3" applyNumberFormat="1" applyFont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0" xfId="10" applyNumberFormat="1" applyFont="1" applyAlignment="1" applyProtection="1">
      <alignment horizontal="right"/>
    </xf>
    <xf numFmtId="1" fontId="7" fillId="0" borderId="0" xfId="9" applyNumberFormat="1"/>
    <xf numFmtId="1" fontId="4" fillId="0" borderId="0" xfId="0" applyNumberFormat="1" applyFont="1" applyAlignment="1">
      <alignment horizontal="right"/>
    </xf>
    <xf numFmtId="1" fontId="11" fillId="0" borderId="0" xfId="6" applyNumberFormat="1" applyFont="1" applyBorder="1" applyAlignment="1">
      <alignment horizontal="right" vertical="top" wrapText="1"/>
    </xf>
    <xf numFmtId="168" fontId="8" fillId="0" borderId="0" xfId="11" applyNumberFormat="1" applyFont="1" applyAlignment="1" applyProtection="1">
      <alignment horizontal="right"/>
    </xf>
    <xf numFmtId="168" fontId="8" fillId="0" borderId="0" xfId="11" applyNumberFormat="1" applyFont="1" applyBorder="1" applyAlignment="1" applyProtection="1">
      <alignment horizontal="right"/>
    </xf>
    <xf numFmtId="168" fontId="8" fillId="0" borderId="5" xfId="10" applyNumberFormat="1" applyFont="1" applyBorder="1" applyAlignment="1" applyProtection="1">
      <alignment horizontal="right"/>
    </xf>
    <xf numFmtId="167" fontId="7" fillId="0" borderId="0" xfId="8"/>
    <xf numFmtId="0" fontId="30" fillId="0" borderId="5" xfId="8" applyNumberFormat="1" applyFont="1" applyBorder="1" applyAlignment="1" applyProtection="1">
      <alignment horizontal="right"/>
    </xf>
    <xf numFmtId="166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  <xf numFmtId="0" fontId="0" fillId="0" borderId="2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9" fontId="11" fillId="0" borderId="0" xfId="5" applyNumberFormat="1" applyFont="1" applyAlignment="1">
      <alignment horizontal="right"/>
    </xf>
    <xf numFmtId="1" fontId="11" fillId="0" borderId="0" xfId="5" applyNumberFormat="1" applyFont="1" applyAlignment="1">
      <alignment horizontal="right"/>
    </xf>
    <xf numFmtId="3" fontId="25" fillId="0" borderId="0" xfId="0" applyNumberFormat="1" applyFont="1"/>
    <xf numFmtId="0" fontId="28" fillId="0" borderId="0" xfId="0" applyFont="1" applyBorder="1"/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/>
    <xf numFmtId="0" fontId="28" fillId="0" borderId="0" xfId="0" applyFont="1" applyBorder="1" applyAlignment="1">
      <alignment vertical="center" wrapText="1"/>
    </xf>
    <xf numFmtId="168" fontId="28" fillId="0" borderId="0" xfId="0" applyNumberFormat="1" applyFont="1" applyBorder="1" applyAlignment="1">
      <alignment horizontal="right"/>
    </xf>
    <xf numFmtId="168" fontId="28" fillId="0" borderId="0" xfId="0" applyNumberFormat="1" applyFont="1" applyBorder="1" applyAlignment="1">
      <alignment horizontal="right" vertical="center"/>
    </xf>
    <xf numFmtId="168" fontId="28" fillId="0" borderId="0" xfId="0" applyNumberFormat="1" applyFont="1" applyBorder="1" applyAlignment="1">
      <alignment vertical="center"/>
    </xf>
    <xf numFmtId="168" fontId="28" fillId="0" borderId="0" xfId="0" applyNumberFormat="1" applyFont="1" applyBorder="1"/>
    <xf numFmtId="0" fontId="28" fillId="0" borderId="0" xfId="0" applyFont="1" applyBorder="1" applyAlignment="1">
      <alignment horizontal="right" vertical="center" wrapText="1"/>
    </xf>
    <xf numFmtId="9" fontId="29" fillId="0" borderId="0" xfId="0" applyNumberFormat="1" applyFont="1" applyAlignment="1">
      <alignment horizontal="center"/>
    </xf>
    <xf numFmtId="165" fontId="4" fillId="0" borderId="0" xfId="4" applyNumberFormat="1" applyAlignment="1">
      <alignment vertical="center"/>
    </xf>
    <xf numFmtId="2" fontId="8" fillId="0" borderId="0" xfId="3" applyNumberFormat="1" applyFont="1" applyFill="1" applyBorder="1" applyAlignment="1" applyProtection="1">
      <alignment horizontal="left"/>
    </xf>
    <xf numFmtId="165" fontId="25" fillId="0" borderId="0" xfId="0" applyNumberFormat="1" applyFont="1"/>
    <xf numFmtId="3" fontId="28" fillId="0" borderId="0" xfId="0" applyNumberFormat="1" applyFont="1" applyBorder="1" applyAlignment="1">
      <alignment horizontal="right" vertical="center" wrapText="1"/>
    </xf>
    <xf numFmtId="3" fontId="28" fillId="0" borderId="0" xfId="0" applyNumberFormat="1" applyFont="1" applyBorder="1" applyAlignment="1">
      <alignment vertical="center" wrapText="1"/>
    </xf>
    <xf numFmtId="9" fontId="4" fillId="0" borderId="0" xfId="0" applyNumberFormat="1" applyFont="1"/>
    <xf numFmtId="164" fontId="0" fillId="0" borderId="0" xfId="0" applyNumberForma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13"/>
    <xf numFmtId="0" fontId="2" fillId="0" borderId="0" xfId="13" applyFont="1" applyAlignment="1" applyProtection="1">
      <alignment horizontal="left"/>
      <protection locked="0"/>
    </xf>
    <xf numFmtId="0" fontId="2" fillId="0" borderId="0" xfId="13" applyAlignment="1" applyProtection="1">
      <alignment horizontal="right"/>
      <protection locked="0"/>
    </xf>
    <xf numFmtId="2" fontId="0" fillId="0" borderId="0" xfId="0" applyNumberFormat="1"/>
    <xf numFmtId="2" fontId="18" fillId="0" borderId="0" xfId="3" applyNumberFormat="1" applyFont="1" applyBorder="1" applyAlignment="1" applyProtection="1">
      <alignment horizontal="left"/>
    </xf>
    <xf numFmtId="3" fontId="25" fillId="0" borderId="0" xfId="0" applyNumberFormat="1" applyFont="1" applyBorder="1"/>
    <xf numFmtId="3" fontId="18" fillId="0" borderId="0" xfId="0" applyNumberFormat="1" applyFont="1"/>
    <xf numFmtId="164" fontId="0" fillId="0" borderId="0" xfId="0" applyNumberFormat="1" applyAlignment="1">
      <alignment vertical="center" wrapText="1"/>
    </xf>
    <xf numFmtId="0" fontId="0" fillId="0" borderId="0" xfId="0" applyFont="1"/>
    <xf numFmtId="164" fontId="4" fillId="0" borderId="0" xfId="0" applyNumberFormat="1" applyFont="1" applyAlignment="1">
      <alignment vertical="center"/>
    </xf>
    <xf numFmtId="9" fontId="4" fillId="0" borderId="0" xfId="4" applyNumberFormat="1" applyAlignment="1">
      <alignment vertical="center"/>
    </xf>
    <xf numFmtId="168" fontId="4" fillId="0" borderId="0" xfId="4" applyNumberFormat="1" applyAlignment="1">
      <alignment vertical="center"/>
    </xf>
    <xf numFmtId="1" fontId="4" fillId="0" borderId="0" xfId="4" applyNumberFormat="1" applyAlignment="1">
      <alignment vertical="center"/>
    </xf>
    <xf numFmtId="9" fontId="6" fillId="0" borderId="0" xfId="0" applyNumberFormat="1" applyFont="1"/>
    <xf numFmtId="9" fontId="18" fillId="0" borderId="0" xfId="0" applyNumberFormat="1" applyFont="1"/>
    <xf numFmtId="165" fontId="2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" fontId="18" fillId="0" borderId="0" xfId="8" applyNumberFormat="1" applyFont="1" applyAlignment="1" applyProtection="1"/>
    <xf numFmtId="167" fontId="11" fillId="0" borderId="0" xfId="8" applyFont="1" applyAlignment="1"/>
    <xf numFmtId="0" fontId="19" fillId="0" borderId="0" xfId="0" applyFont="1" applyBorder="1"/>
    <xf numFmtId="9" fontId="19" fillId="0" borderId="0" xfId="0" applyNumberFormat="1" applyFont="1" applyBorder="1"/>
    <xf numFmtId="1" fontId="0" fillId="0" borderId="0" xfId="0" applyNumberFormat="1" applyBorder="1"/>
    <xf numFmtId="9" fontId="0" fillId="0" borderId="0" xfId="0" applyNumberFormat="1" applyBorder="1"/>
    <xf numFmtId="1" fontId="19" fillId="0" borderId="0" xfId="0" applyNumberFormat="1" applyFont="1" applyBorder="1"/>
    <xf numFmtId="1" fontId="19" fillId="0" borderId="0" xfId="0" applyNumberFormat="1" applyFont="1" applyFill="1" applyBorder="1"/>
    <xf numFmtId="3" fontId="4" fillId="0" borderId="0" xfId="4" applyNumberFormat="1" applyAlignment="1">
      <alignment vertical="center"/>
    </xf>
    <xf numFmtId="168" fontId="0" fillId="0" borderId="0" xfId="0" applyNumberFormat="1" applyFont="1"/>
    <xf numFmtId="2" fontId="4" fillId="0" borderId="0" xfId="3" applyNumberFormat="1" applyFont="1" applyAlignment="1" applyProtection="1">
      <alignment horizontal="right"/>
    </xf>
    <xf numFmtId="0" fontId="0" fillId="0" borderId="0" xfId="0" applyFont="1" applyAlignment="1">
      <alignment horizontal="right"/>
    </xf>
    <xf numFmtId="0" fontId="31" fillId="0" borderId="0" xfId="13" applyFont="1" applyAlignment="1" applyProtection="1">
      <alignment horizontal="right"/>
      <protection locked="0"/>
    </xf>
    <xf numFmtId="0" fontId="2" fillId="0" borderId="0" xfId="13" applyAlignment="1">
      <alignment horizontal="right"/>
    </xf>
    <xf numFmtId="2" fontId="4" fillId="0" borderId="0" xfId="2" applyNumberFormat="1" applyFont="1"/>
    <xf numFmtId="0" fontId="0" fillId="0" borderId="0" xfId="0"/>
    <xf numFmtId="0" fontId="4" fillId="0" borderId="0" xfId="4"/>
    <xf numFmtId="165" fontId="18" fillId="0" borderId="0" xfId="0" applyNumberFormat="1" applyFont="1"/>
    <xf numFmtId="0" fontId="4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168" fontId="25" fillId="0" borderId="0" xfId="0" applyNumberFormat="1" applyFont="1"/>
    <xf numFmtId="9" fontId="25" fillId="0" borderId="0" xfId="0" applyNumberFormat="1" applyFont="1" applyBorder="1"/>
    <xf numFmtId="0" fontId="6" fillId="0" borderId="0" xfId="0" applyFont="1" applyFill="1" applyBorder="1"/>
    <xf numFmtId="167" fontId="18" fillId="0" borderId="0" xfId="8" applyFont="1" applyBorder="1"/>
    <xf numFmtId="0" fontId="31" fillId="0" borderId="0" xfId="0" applyFont="1" applyAlignment="1">
      <alignment horizontal="left"/>
    </xf>
    <xf numFmtId="9" fontId="0" fillId="0" borderId="0" xfId="0" applyNumberFormat="1" applyFill="1" applyBorder="1" applyAlignment="1">
      <alignment vertical="center" wrapText="1"/>
    </xf>
    <xf numFmtId="0" fontId="18" fillId="0" borderId="0" xfId="0" applyFont="1" applyAlignment="1">
      <alignment vertical="top"/>
    </xf>
    <xf numFmtId="0" fontId="17" fillId="2" borderId="4" xfId="0" applyFont="1" applyFill="1" applyBorder="1" applyAlignment="1">
      <alignment vertical="top"/>
    </xf>
    <xf numFmtId="0" fontId="17" fillId="2" borderId="4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9" fillId="0" borderId="0" xfId="0" applyNumberFormat="1" applyFo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right"/>
    </xf>
    <xf numFmtId="9" fontId="9" fillId="0" borderId="0" xfId="0" applyNumberFormat="1" applyFont="1"/>
    <xf numFmtId="1" fontId="18" fillId="0" borderId="0" xfId="0" applyNumberFormat="1" applyFont="1" applyAlignment="1">
      <alignment horizontal="center" vertical="center" wrapText="1"/>
    </xf>
    <xf numFmtId="1" fontId="25" fillId="0" borderId="0" xfId="0" applyNumberFormat="1" applyFont="1"/>
    <xf numFmtId="9" fontId="25" fillId="0" borderId="0" xfId="0" applyNumberFormat="1" applyFont="1"/>
    <xf numFmtId="2" fontId="4" fillId="0" borderId="0" xfId="11" applyNumberFormat="1" applyFont="1" applyAlignment="1" applyProtection="1">
      <alignment horizontal="right"/>
    </xf>
    <xf numFmtId="2" fontId="53" fillId="0" borderId="0" xfId="3" applyNumberFormat="1" applyFont="1" applyAlignment="1" applyProtection="1">
      <alignment horizontal="right"/>
    </xf>
    <xf numFmtId="167" fontId="18" fillId="0" borderId="0" xfId="8" applyFont="1" applyBorder="1" applyAlignment="1" applyProtection="1">
      <alignment horizontal="left"/>
    </xf>
    <xf numFmtId="167" fontId="18" fillId="0" borderId="5" xfId="8" applyFont="1" applyBorder="1" applyAlignment="1" applyProtection="1">
      <alignment horizontal="left"/>
    </xf>
    <xf numFmtId="1" fontId="18" fillId="0" borderId="0" xfId="7" applyNumberFormat="1" applyFont="1"/>
    <xf numFmtId="168" fontId="18" fillId="0" borderId="0" xfId="8" applyNumberFormat="1" applyFont="1" applyBorder="1" applyAlignment="1">
      <alignment horizontal="right"/>
    </xf>
    <xf numFmtId="168" fontId="18" fillId="0" borderId="0" xfId="8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 vertical="center" wrapText="1"/>
    </xf>
    <xf numFmtId="0" fontId="54" fillId="34" borderId="22" xfId="4" applyFont="1" applyFill="1" applyBorder="1" applyAlignment="1">
      <alignment horizontal="center"/>
    </xf>
    <xf numFmtId="0" fontId="55" fillId="34" borderId="19" xfId="4" applyFont="1" applyFill="1" applyBorder="1" applyAlignment="1">
      <alignment horizontal="center"/>
    </xf>
    <xf numFmtId="0" fontId="4" fillId="35" borderId="23" xfId="4" applyFont="1" applyFill="1" applyBorder="1" applyAlignment="1">
      <alignment vertical="center"/>
    </xf>
    <xf numFmtId="168" fontId="4" fillId="35" borderId="19" xfId="4" applyNumberFormat="1" applyFont="1" applyFill="1" applyBorder="1" applyAlignment="1">
      <alignment horizontal="right" vertical="center"/>
    </xf>
    <xf numFmtId="0" fontId="4" fillId="35" borderId="19" xfId="4" applyFont="1" applyFill="1" applyBorder="1" applyAlignment="1">
      <alignment vertical="center"/>
    </xf>
    <xf numFmtId="43" fontId="4" fillId="35" borderId="19" xfId="4" applyNumberFormat="1" applyFont="1" applyFill="1" applyBorder="1" applyAlignment="1">
      <alignment horizontal="right" vertical="center"/>
    </xf>
    <xf numFmtId="1" fontId="4" fillId="35" borderId="19" xfId="4" applyNumberFormat="1" applyFont="1" applyFill="1" applyBorder="1" applyAlignment="1">
      <alignment horizontal="right" vertical="center"/>
    </xf>
    <xf numFmtId="3" fontId="4" fillId="35" borderId="19" xfId="4" applyNumberFormat="1" applyFont="1" applyFill="1" applyBorder="1" applyAlignment="1">
      <alignment horizontal="right" vertical="center"/>
    </xf>
    <xf numFmtId="3" fontId="4" fillId="35" borderId="19" xfId="0" applyNumberFormat="1" applyFont="1" applyFill="1" applyBorder="1" applyAlignment="1">
      <alignment horizontal="right" vertical="center" wrapText="1"/>
    </xf>
    <xf numFmtId="0" fontId="4" fillId="35" borderId="19" xfId="4" applyFont="1" applyFill="1" applyBorder="1" applyAlignment="1">
      <alignment vertical="center" wrapText="1"/>
    </xf>
    <xf numFmtId="0" fontId="56" fillId="34" borderId="13" xfId="0" applyFont="1" applyFill="1" applyBorder="1" applyAlignment="1">
      <alignment horizontal="center" vertical="top" wrapText="1"/>
    </xf>
    <xf numFmtId="0" fontId="56" fillId="34" borderId="34" xfId="0" applyFont="1" applyFill="1" applyBorder="1" applyAlignment="1">
      <alignment horizontal="center" vertical="top" wrapText="1"/>
    </xf>
    <xf numFmtId="0" fontId="18" fillId="35" borderId="13" xfId="0" applyFont="1" applyFill="1" applyBorder="1"/>
    <xf numFmtId="3" fontId="18" fillId="35" borderId="13" xfId="0" applyNumberFormat="1" applyFont="1" applyFill="1" applyBorder="1"/>
    <xf numFmtId="3" fontId="18" fillId="35" borderId="34" xfId="0" applyNumberFormat="1" applyFont="1" applyFill="1" applyBorder="1"/>
    <xf numFmtId="3" fontId="18" fillId="35" borderId="13" xfId="0" applyNumberFormat="1" applyFont="1" applyFill="1" applyBorder="1" applyAlignment="1">
      <alignment horizontal="right" vertical="center" wrapText="1"/>
    </xf>
    <xf numFmtId="3" fontId="18" fillId="35" borderId="13" xfId="0" quotePrefix="1" applyNumberFormat="1" applyFont="1" applyFill="1" applyBorder="1" applyAlignment="1">
      <alignment horizontal="right"/>
    </xf>
    <xf numFmtId="0" fontId="57" fillId="34" borderId="13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left" vertical="center" wrapText="1"/>
    </xf>
    <xf numFmtId="3" fontId="11" fillId="35" borderId="13" xfId="0" applyNumberFormat="1" applyFont="1" applyFill="1" applyBorder="1" applyAlignment="1">
      <alignment horizontal="right" vertical="center" wrapText="1"/>
    </xf>
    <xf numFmtId="0" fontId="55" fillId="34" borderId="0" xfId="0" applyFont="1" applyFill="1" applyAlignment="1">
      <alignment vertical="center" wrapText="1"/>
    </xf>
    <xf numFmtId="0" fontId="55" fillId="34" borderId="0" xfId="0" applyFont="1" applyFill="1" applyAlignment="1">
      <alignment horizontal="center" vertical="center" wrapText="1"/>
    </xf>
    <xf numFmtId="1" fontId="53" fillId="35" borderId="0" xfId="0" applyNumberFormat="1" applyFont="1" applyFill="1" applyAlignment="1">
      <alignment horizontal="right"/>
    </xf>
    <xf numFmtId="0" fontId="4" fillId="35" borderId="0" xfId="0" applyFont="1" applyFill="1"/>
    <xf numFmtId="0" fontId="4" fillId="35" borderId="19" xfId="0" applyFont="1" applyFill="1" applyBorder="1" applyAlignment="1">
      <alignment vertical="center" wrapText="1"/>
    </xf>
    <xf numFmtId="168" fontId="4" fillId="35" borderId="19" xfId="0" applyNumberFormat="1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left" vertical="center" wrapText="1"/>
    </xf>
    <xf numFmtId="0" fontId="35" fillId="35" borderId="19" xfId="0" applyFont="1" applyFill="1" applyBorder="1" applyAlignment="1">
      <alignment vertical="center" wrapText="1"/>
    </xf>
    <xf numFmtId="9" fontId="4" fillId="35" borderId="19" xfId="0" applyNumberFormat="1" applyFont="1" applyFill="1" applyBorder="1" applyAlignment="1">
      <alignment horizontal="right" vertical="center"/>
    </xf>
    <xf numFmtId="168" fontId="35" fillId="35" borderId="19" xfId="0" applyNumberFormat="1" applyFont="1" applyFill="1" applyBorder="1" applyAlignment="1">
      <alignment horizontal="right" vertical="center"/>
    </xf>
    <xf numFmtId="0" fontId="25" fillId="34" borderId="28" xfId="0" applyFont="1" applyFill="1" applyBorder="1"/>
    <xf numFmtId="0" fontId="26" fillId="35" borderId="28" xfId="0" applyFont="1" applyFill="1" applyBorder="1"/>
    <xf numFmtId="1" fontId="25" fillId="35" borderId="28" xfId="0" applyNumberFormat="1" applyFont="1" applyFill="1" applyBorder="1"/>
    <xf numFmtId="1" fontId="28" fillId="35" borderId="28" xfId="0" applyNumberFormat="1" applyFont="1" applyFill="1" applyBorder="1" applyAlignment="1"/>
    <xf numFmtId="3" fontId="25" fillId="35" borderId="28" xfId="0" applyNumberFormat="1" applyFont="1" applyFill="1" applyBorder="1"/>
    <xf numFmtId="1" fontId="28" fillId="35" borderId="28" xfId="0" applyNumberFormat="1" applyFont="1" applyFill="1" applyBorder="1" applyAlignment="1">
      <alignment horizontal="right"/>
    </xf>
    <xf numFmtId="1" fontId="28" fillId="35" borderId="28" xfId="0" applyNumberFormat="1" applyFont="1" applyFill="1" applyBorder="1" applyAlignment="1">
      <alignment vertical="center"/>
    </xf>
    <xf numFmtId="1" fontId="28" fillId="35" borderId="28" xfId="0" applyNumberFormat="1" applyFont="1" applyFill="1" applyBorder="1"/>
    <xf numFmtId="1" fontId="28" fillId="35" borderId="28" xfId="0" applyNumberFormat="1" applyFont="1" applyFill="1" applyBorder="1" applyAlignment="1">
      <alignment horizontal="right" vertical="center"/>
    </xf>
    <xf numFmtId="0" fontId="59" fillId="34" borderId="28" xfId="0" applyFont="1" applyFill="1" applyBorder="1"/>
    <xf numFmtId="0" fontId="4" fillId="35" borderId="18" xfId="0" applyFont="1" applyFill="1" applyBorder="1"/>
    <xf numFmtId="1" fontId="4" fillId="35" borderId="18" xfId="0" applyNumberFormat="1" applyFont="1" applyFill="1" applyBorder="1"/>
    <xf numFmtId="9" fontId="4" fillId="35" borderId="18" xfId="0" applyNumberFormat="1" applyFont="1" applyFill="1" applyBorder="1"/>
    <xf numFmtId="0" fontId="6" fillId="35" borderId="18" xfId="0" applyFont="1" applyFill="1" applyBorder="1"/>
    <xf numFmtId="0" fontId="54" fillId="34" borderId="0" xfId="0" applyFont="1" applyFill="1"/>
    <xf numFmtId="0" fontId="55" fillId="34" borderId="0" xfId="0" applyFont="1" applyFill="1" applyAlignment="1">
      <alignment vertical="top" wrapText="1"/>
    </xf>
    <xf numFmtId="0" fontId="33" fillId="35" borderId="28" xfId="0" applyFont="1" applyFill="1" applyBorder="1" applyAlignment="1">
      <alignment vertical="center" wrapText="1"/>
    </xf>
    <xf numFmtId="168" fontId="33" fillId="35" borderId="28" xfId="0" applyNumberFormat="1" applyFont="1" applyFill="1" applyBorder="1" applyAlignment="1">
      <alignment horizontal="right" vertical="center" wrapText="1"/>
    </xf>
    <xf numFmtId="168" fontId="34" fillId="35" borderId="28" xfId="0" applyNumberFormat="1" applyFont="1" applyFill="1" applyBorder="1" applyAlignment="1">
      <alignment horizontal="right" vertical="center" wrapText="1"/>
    </xf>
    <xf numFmtId="0" fontId="33" fillId="35" borderId="11" xfId="0" applyFont="1" applyFill="1" applyBorder="1" applyAlignment="1">
      <alignment vertical="center" wrapText="1"/>
    </xf>
    <xf numFmtId="0" fontId="33" fillId="35" borderId="28" xfId="0" applyFont="1" applyFill="1" applyBorder="1" applyAlignment="1">
      <alignment horizontal="left" vertical="center" wrapText="1"/>
    </xf>
    <xf numFmtId="0" fontId="34" fillId="35" borderId="35" xfId="0" applyFont="1" applyFill="1" applyBorder="1" applyAlignment="1">
      <alignment horizontal="left" vertical="center" wrapText="1"/>
    </xf>
    <xf numFmtId="0" fontId="34" fillId="35" borderId="36" xfId="0" applyFont="1" applyFill="1" applyBorder="1" applyAlignment="1">
      <alignment horizontal="center" vertical="center" wrapText="1"/>
    </xf>
    <xf numFmtId="168" fontId="32" fillId="35" borderId="46" xfId="0" applyNumberFormat="1" applyFont="1" applyFill="1" applyBorder="1" applyAlignment="1">
      <alignment horizontal="right" vertical="center" wrapText="1"/>
    </xf>
    <xf numFmtId="0" fontId="58" fillId="34" borderId="16" xfId="0" applyFont="1" applyFill="1" applyBorder="1" applyAlignment="1">
      <alignment vertical="center" wrapText="1"/>
    </xf>
    <xf numFmtId="0" fontId="58" fillId="34" borderId="17" xfId="0" applyFont="1" applyFill="1" applyBorder="1" applyAlignment="1">
      <alignment vertical="center" wrapText="1"/>
    </xf>
    <xf numFmtId="0" fontId="58" fillId="34" borderId="28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NumberFormat="1" applyFont="1" applyBorder="1"/>
    <xf numFmtId="9" fontId="4" fillId="0" borderId="0" xfId="0" applyNumberFormat="1" applyFont="1" applyBorder="1"/>
    <xf numFmtId="1" fontId="4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Border="1" applyAlignment="1">
      <alignment vertical="center" wrapText="1"/>
    </xf>
    <xf numFmtId="168" fontId="4" fillId="0" borderId="0" xfId="0" applyNumberFormat="1" applyFont="1" applyFill="1"/>
    <xf numFmtId="0" fontId="53" fillId="0" borderId="0" xfId="0" applyFont="1"/>
    <xf numFmtId="0" fontId="53" fillId="0" borderId="0" xfId="0" applyFont="1" applyAlignment="1"/>
    <xf numFmtId="168" fontId="53" fillId="0" borderId="0" xfId="0" applyNumberFormat="1" applyFont="1" applyAlignment="1">
      <alignment horizontal="center"/>
    </xf>
    <xf numFmtId="9" fontId="53" fillId="0" borderId="0" xfId="0" applyNumberFormat="1" applyFont="1" applyAlignment="1">
      <alignment horizontal="center"/>
    </xf>
    <xf numFmtId="3" fontId="53" fillId="0" borderId="0" xfId="0" applyNumberFormat="1" applyFont="1"/>
    <xf numFmtId="0" fontId="53" fillId="0" borderId="0" xfId="0" applyNumberFormat="1" applyFont="1" applyBorder="1"/>
    <xf numFmtId="168" fontId="4" fillId="0" borderId="0" xfId="0" applyNumberFormat="1" applyFont="1" applyBorder="1" applyAlignment="1">
      <alignment horizontal="center"/>
    </xf>
    <xf numFmtId="9" fontId="4" fillId="0" borderId="0" xfId="0" applyNumberFormat="1" applyFont="1" applyAlignment="1">
      <alignment vertical="center"/>
    </xf>
    <xf numFmtId="0" fontId="4" fillId="0" borderId="0" xfId="0" applyFont="1" applyFill="1" applyBorder="1"/>
    <xf numFmtId="0" fontId="4" fillId="0" borderId="0" xfId="0" applyNumberFormat="1" applyFont="1"/>
    <xf numFmtId="49" fontId="0" fillId="0" borderId="0" xfId="0" applyNumberFormat="1"/>
    <xf numFmtId="0" fontId="6" fillId="0" borderId="0" xfId="0" applyFont="1" applyAlignment="1">
      <alignment horizontal="center"/>
    </xf>
    <xf numFmtId="1" fontId="60" fillId="0" borderId="0" xfId="0" applyNumberFormat="1" applyFont="1" applyBorder="1" applyAlignment="1">
      <alignment horizontal="center" vertical="center" wrapText="1"/>
    </xf>
    <xf numFmtId="1" fontId="60" fillId="0" borderId="0" xfId="0" applyNumberFormat="1" applyFont="1" applyBorder="1" applyAlignment="1">
      <alignment vertical="center" wrapText="1"/>
    </xf>
    <xf numFmtId="168" fontId="60" fillId="0" borderId="0" xfId="0" applyNumberFormat="1" applyFont="1" applyBorder="1" applyAlignment="1">
      <alignment vertical="center" wrapText="1"/>
    </xf>
    <xf numFmtId="168" fontId="60" fillId="0" borderId="0" xfId="0" applyNumberFormat="1" applyFont="1" applyFill="1"/>
    <xf numFmtId="1" fontId="61" fillId="0" borderId="0" xfId="0" applyNumberFormat="1" applyFont="1" applyBorder="1" applyAlignment="1">
      <alignment vertical="center" wrapText="1"/>
    </xf>
    <xf numFmtId="1" fontId="60" fillId="0" borderId="0" xfId="0" applyNumberFormat="1" applyFont="1" applyFill="1"/>
    <xf numFmtId="1" fontId="4" fillId="0" borderId="0" xfId="0" applyNumberFormat="1" applyFont="1" applyBorder="1"/>
    <xf numFmtId="168" fontId="60" fillId="0" borderId="0" xfId="0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/>
    <xf numFmtId="165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 vertical="center" wrapText="1"/>
    </xf>
    <xf numFmtId="168" fontId="11" fillId="0" borderId="0" xfId="6" applyNumberFormat="1" applyFont="1" applyBorder="1" applyAlignment="1">
      <alignment horizontal="center" vertical="top" wrapText="1"/>
    </xf>
    <xf numFmtId="0" fontId="11" fillId="0" borderId="0" xfId="6" applyNumberFormat="1" applyFont="1" applyAlignment="1">
      <alignment horizontal="right"/>
    </xf>
    <xf numFmtId="0" fontId="11" fillId="0" borderId="0" xfId="6" applyNumberFormat="1" applyFont="1" applyBorder="1" applyAlignment="1">
      <alignment horizontal="right"/>
    </xf>
    <xf numFmtId="2" fontId="4" fillId="0" borderId="0" xfId="3" applyNumberFormat="1" applyFont="1" applyAlignment="1" applyProtection="1"/>
    <xf numFmtId="2" fontId="60" fillId="0" borderId="0" xfId="10" applyNumberFormat="1" applyFont="1" applyAlignment="1" applyProtection="1">
      <alignment horizontal="right"/>
    </xf>
    <xf numFmtId="2" fontId="4" fillId="0" borderId="0" xfId="3" applyNumberFormat="1" applyFont="1" applyBorder="1" applyAlignment="1" applyProtection="1"/>
    <xf numFmtId="2" fontId="60" fillId="0" borderId="0" xfId="10" applyNumberFormat="1" applyFont="1" applyBorder="1" applyAlignment="1" applyProtection="1">
      <alignment horizontal="right"/>
    </xf>
    <xf numFmtId="2" fontId="60" fillId="0" borderId="0" xfId="11" applyNumberFormat="1" applyFont="1" applyBorder="1" applyAlignment="1" applyProtection="1">
      <alignment horizontal="right"/>
    </xf>
    <xf numFmtId="2" fontId="4" fillId="0" borderId="0" xfId="3" applyNumberFormat="1" applyFont="1" applyFill="1" applyBorder="1" applyAlignment="1" applyProtection="1"/>
    <xf numFmtId="2" fontId="60" fillId="0" borderId="0" xfId="11" applyNumberFormat="1" applyFont="1" applyAlignment="1" applyProtection="1">
      <alignment horizontal="right"/>
    </xf>
    <xf numFmtId="0" fontId="4" fillId="0" borderId="0" xfId="0" applyFont="1" applyAlignment="1"/>
    <xf numFmtId="2" fontId="4" fillId="0" borderId="0" xfId="0" applyNumberFormat="1" applyFont="1" applyAlignment="1"/>
    <xf numFmtId="2" fontId="4" fillId="0" borderId="9" xfId="3" applyNumberFormat="1" applyFont="1" applyBorder="1" applyAlignment="1" applyProtection="1"/>
    <xf numFmtId="2" fontId="4" fillId="0" borderId="5" xfId="3" applyNumberFormat="1" applyFont="1" applyBorder="1" applyAlignment="1" applyProtection="1"/>
    <xf numFmtId="2" fontId="60" fillId="0" borderId="5" xfId="10" applyNumberFormat="1" applyFont="1" applyBorder="1" applyAlignment="1" applyProtection="1">
      <alignment horizontal="right"/>
    </xf>
    <xf numFmtId="0" fontId="60" fillId="0" borderId="0" xfId="0" applyFont="1"/>
    <xf numFmtId="3" fontId="60" fillId="0" borderId="0" xfId="0" applyNumberFormat="1" applyFont="1"/>
    <xf numFmtId="165" fontId="60" fillId="0" borderId="0" xfId="0" applyNumberFormat="1" applyFont="1"/>
    <xf numFmtId="3" fontId="60" fillId="0" borderId="0" xfId="0" applyNumberFormat="1" applyFont="1" applyFill="1"/>
    <xf numFmtId="3" fontId="60" fillId="0" borderId="13" xfId="0" applyNumberFormat="1" applyFont="1" applyFill="1" applyBorder="1"/>
    <xf numFmtId="9" fontId="60" fillId="0" borderId="0" xfId="0" applyNumberFormat="1" applyFont="1"/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vertical="top" wrapText="1"/>
    </xf>
    <xf numFmtId="3" fontId="60" fillId="0" borderId="0" xfId="0" applyNumberFormat="1" applyFont="1" applyAlignment="1">
      <alignment vertical="top" wrapText="1"/>
    </xf>
    <xf numFmtId="3" fontId="60" fillId="0" borderId="0" xfId="0" applyNumberFormat="1" applyFont="1" applyAlignment="1">
      <alignment horizontal="center" vertical="top" wrapText="1"/>
    </xf>
    <xf numFmtId="3" fontId="60" fillId="0" borderId="0" xfId="0" applyNumberFormat="1" applyFont="1" applyFill="1" applyBorder="1"/>
    <xf numFmtId="9" fontId="60" fillId="0" borderId="13" xfId="0" applyNumberFormat="1" applyFont="1" applyFill="1" applyBorder="1"/>
    <xf numFmtId="1" fontId="4" fillId="0" borderId="0" xfId="9" applyNumberFormat="1" applyFont="1"/>
    <xf numFmtId="1" fontId="4" fillId="0" borderId="0" xfId="1" applyNumberFormat="1" applyFont="1" applyAlignment="1">
      <alignment horizontal="left"/>
    </xf>
    <xf numFmtId="1" fontId="4" fillId="0" borderId="0" xfId="9" applyNumberFormat="1" applyFont="1" applyAlignment="1">
      <alignment horizontal="right"/>
    </xf>
    <xf numFmtId="1" fontId="60" fillId="0" borderId="0" xfId="6" applyNumberFormat="1" applyFont="1" applyAlignment="1" applyProtection="1">
      <alignment horizontal="left"/>
    </xf>
    <xf numFmtId="168" fontId="4" fillId="0" borderId="0" xfId="9" applyNumberFormat="1" applyFont="1"/>
    <xf numFmtId="1" fontId="60" fillId="0" borderId="0" xfId="6" applyNumberFormat="1" applyFont="1" applyBorder="1" applyAlignment="1" applyProtection="1">
      <alignment horizontal="left"/>
    </xf>
    <xf numFmtId="1" fontId="60" fillId="0" borderId="5" xfId="6" applyNumberFormat="1" applyFont="1" applyBorder="1" applyAlignment="1" applyProtection="1">
      <alignment horizontal="left"/>
    </xf>
    <xf numFmtId="1" fontId="60" fillId="0" borderId="5" xfId="6" applyNumberFormat="1" applyFont="1" applyFill="1" applyBorder="1" applyAlignment="1" applyProtection="1">
      <alignment horizontal="right"/>
    </xf>
    <xf numFmtId="168" fontId="4" fillId="0" borderId="0" xfId="6" applyNumberFormat="1" applyFont="1" applyBorder="1" applyAlignment="1">
      <alignment horizontal="center"/>
    </xf>
    <xf numFmtId="1" fontId="4" fillId="0" borderId="0" xfId="6" applyNumberFormat="1" applyFont="1" applyBorder="1" applyAlignment="1">
      <alignment horizontal="right" vertical="top" wrapText="1"/>
    </xf>
    <xf numFmtId="1" fontId="4" fillId="0" borderId="0" xfId="6" applyNumberFormat="1" applyFont="1" applyBorder="1" applyAlignment="1">
      <alignment horizontal="right"/>
    </xf>
    <xf numFmtId="1" fontId="4" fillId="0" borderId="0" xfId="6" applyNumberFormat="1" applyFont="1" applyAlignment="1">
      <alignment horizontal="right"/>
    </xf>
    <xf numFmtId="168" fontId="4" fillId="0" borderId="0" xfId="6" applyNumberFormat="1" applyFont="1" applyBorder="1" applyAlignment="1">
      <alignment horizontal="center" vertical="top" wrapText="1"/>
    </xf>
    <xf numFmtId="0" fontId="4" fillId="0" borderId="0" xfId="6" applyNumberFormat="1" applyFont="1" applyAlignment="1">
      <alignment horizontal="right"/>
    </xf>
    <xf numFmtId="0" fontId="4" fillId="0" borderId="0" xfId="6" applyNumberFormat="1" applyFont="1" applyBorder="1" applyAlignment="1">
      <alignment horizontal="right"/>
    </xf>
    <xf numFmtId="1" fontId="4" fillId="0" borderId="0" xfId="0" applyNumberFormat="1" applyFont="1"/>
    <xf numFmtId="167" fontId="4" fillId="0" borderId="0" xfId="5" applyFont="1"/>
    <xf numFmtId="167" fontId="4" fillId="0" borderId="0" xfId="5" applyFont="1" applyAlignment="1">
      <alignment horizontal="right"/>
    </xf>
    <xf numFmtId="165" fontId="4" fillId="0" borderId="0" xfId="5" applyNumberFormat="1" applyFont="1" applyAlignment="1">
      <alignment horizontal="right"/>
    </xf>
    <xf numFmtId="1" fontId="62" fillId="0" borderId="0" xfId="7" applyNumberFormat="1" applyFont="1"/>
    <xf numFmtId="167" fontId="6" fillId="0" borderId="5" xfId="5" applyFont="1" applyFill="1" applyBorder="1" applyAlignment="1" applyProtection="1">
      <alignment horizontal="right"/>
    </xf>
    <xf numFmtId="0" fontId="6" fillId="0" borderId="5" xfId="5" applyNumberFormat="1" applyFont="1" applyBorder="1" applyAlignment="1" applyProtection="1">
      <alignment horizontal="right"/>
    </xf>
    <xf numFmtId="167" fontId="4" fillId="0" borderId="0" xfId="5" applyFont="1" applyAlignment="1" applyProtection="1">
      <alignment horizontal="left"/>
    </xf>
    <xf numFmtId="165" fontId="4" fillId="0" borderId="0" xfId="11" applyNumberFormat="1" applyFont="1" applyAlignment="1" applyProtection="1">
      <alignment horizontal="right"/>
    </xf>
    <xf numFmtId="165" fontId="4" fillId="0" borderId="0" xfId="10" applyNumberFormat="1" applyFont="1" applyAlignment="1" applyProtection="1">
      <alignment horizontal="right"/>
    </xf>
    <xf numFmtId="167" fontId="4" fillId="0" borderId="0" xfId="5" applyFont="1" applyBorder="1" applyAlignment="1" applyProtection="1">
      <alignment horizontal="left"/>
    </xf>
    <xf numFmtId="165" fontId="4" fillId="0" borderId="0" xfId="11" applyNumberFormat="1" applyFont="1" applyBorder="1" applyAlignment="1" applyProtection="1">
      <alignment horizontal="right"/>
    </xf>
    <xf numFmtId="167" fontId="4" fillId="0" borderId="0" xfId="5" applyFont="1" applyFill="1" applyAlignment="1" applyProtection="1">
      <alignment horizontal="left"/>
    </xf>
    <xf numFmtId="167" fontId="4" fillId="0" borderId="5" xfId="5" applyFont="1" applyBorder="1" applyAlignment="1" applyProtection="1">
      <alignment horizontal="left"/>
    </xf>
    <xf numFmtId="165" fontId="4" fillId="0" borderId="5" xfId="10" applyNumberFormat="1" applyFont="1" applyBorder="1" applyAlignment="1" applyProtection="1">
      <alignment horizontal="right"/>
    </xf>
    <xf numFmtId="1" fontId="4" fillId="0" borderId="0" xfId="7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1" fillId="0" borderId="6" xfId="3" applyNumberFormat="1" applyFont="1" applyBorder="1" applyAlignment="1" applyProtection="1">
      <alignment horizontal="center"/>
    </xf>
    <xf numFmtId="0" fontId="61" fillId="0" borderId="14" xfId="3" applyNumberFormat="1" applyFont="1" applyBorder="1" applyAlignment="1" applyProtection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5" xfId="0" applyFont="1" applyBorder="1" applyAlignment="1">
      <alignment horizontal="left"/>
    </xf>
    <xf numFmtId="0" fontId="58" fillId="34" borderId="22" xfId="0" applyFont="1" applyFill="1" applyBorder="1" applyAlignment="1">
      <alignment horizontal="center" vertical="center" wrapText="1"/>
    </xf>
    <xf numFmtId="0" fontId="58" fillId="34" borderId="27" xfId="0" applyFont="1" applyFill="1" applyBorder="1" applyAlignment="1">
      <alignment horizontal="center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 wrapText="1"/>
    </xf>
    <xf numFmtId="168" fontId="58" fillId="34" borderId="22" xfId="0" applyNumberFormat="1" applyFont="1" applyFill="1" applyBorder="1" applyAlignment="1">
      <alignment horizontal="center" vertical="center" wrapText="1"/>
    </xf>
    <xf numFmtId="168" fontId="58" fillId="34" borderId="23" xfId="0" applyNumberFormat="1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25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 horizontal="center" vertical="center" wrapText="1"/>
    </xf>
    <xf numFmtId="0" fontId="34" fillId="35" borderId="20" xfId="0" applyFont="1" applyFill="1" applyBorder="1" applyAlignment="1">
      <alignment horizontal="left" vertical="center" wrapText="1"/>
    </xf>
    <xf numFmtId="0" fontId="34" fillId="35" borderId="10" xfId="0" applyFont="1" applyFill="1" applyBorder="1" applyAlignment="1">
      <alignment horizontal="left" vertical="center" wrapText="1"/>
    </xf>
    <xf numFmtId="0" fontId="34" fillId="35" borderId="12" xfId="0" applyFont="1" applyFill="1" applyBorder="1" applyAlignment="1">
      <alignment horizontal="left" vertical="center" wrapText="1"/>
    </xf>
    <xf numFmtId="0" fontId="34" fillId="35" borderId="32" xfId="0" applyFont="1" applyFill="1" applyBorder="1" applyAlignment="1">
      <alignment horizontal="center" vertical="center" wrapText="1"/>
    </xf>
    <xf numFmtId="0" fontId="34" fillId="35" borderId="33" xfId="0" applyFont="1" applyFill="1" applyBorder="1" applyAlignment="1">
      <alignment horizontal="center" vertical="center" wrapText="1"/>
    </xf>
    <xf numFmtId="0" fontId="32" fillId="35" borderId="30" xfId="0" applyFont="1" applyFill="1" applyBorder="1" applyAlignment="1">
      <alignment horizontal="left" vertical="center" wrapText="1"/>
    </xf>
    <xf numFmtId="0" fontId="32" fillId="35" borderId="31" xfId="0" applyFont="1" applyFill="1" applyBorder="1" applyAlignment="1">
      <alignment horizontal="left" vertical="center" wrapText="1"/>
    </xf>
    <xf numFmtId="0" fontId="35" fillId="35" borderId="30" xfId="0" applyFont="1" applyFill="1" applyBorder="1" applyAlignment="1">
      <alignment horizontal="center" vertical="center" wrapText="1"/>
    </xf>
    <xf numFmtId="0" fontId="35" fillId="35" borderId="31" xfId="0" applyFont="1" applyFill="1" applyBorder="1" applyAlignment="1">
      <alignment horizontal="center" vertical="center" wrapText="1"/>
    </xf>
    <xf numFmtId="0" fontId="34" fillId="35" borderId="30" xfId="0" applyFont="1" applyFill="1" applyBorder="1" applyAlignment="1">
      <alignment horizontal="center" vertical="center" wrapText="1"/>
    </xf>
    <xf numFmtId="0" fontId="34" fillId="35" borderId="31" xfId="0" applyFont="1" applyFill="1" applyBorder="1" applyAlignment="1">
      <alignment horizontal="center" vertical="center" wrapText="1"/>
    </xf>
    <xf numFmtId="0" fontId="34" fillId="35" borderId="21" xfId="0" applyFont="1" applyFill="1" applyBorder="1" applyAlignment="1">
      <alignment horizontal="left" vertical="center" wrapText="1"/>
    </xf>
  </cellXfs>
  <cellStyles count="56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Explanatory Text" xfId="28" builtinId="53" customBuilti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 customBuiltin="1"/>
    <cellStyle name="Normal 2" xfId="4"/>
    <cellStyle name="Normal 3" xfId="12"/>
    <cellStyle name="Normal 4" xfId="13"/>
    <cellStyle name="Normal 5" xfId="55"/>
    <cellStyle name="Normal_02-G_XGDP" xfId="10"/>
    <cellStyle name="Normal_22A-BH_RS" xfId="11"/>
    <cellStyle name="Normal_22G-HH_RS" xfId="9"/>
    <cellStyle name="Normal_22I-HH_WRXRS" xfId="8"/>
    <cellStyle name="Normal_46-H_XGDP" xfId="3"/>
    <cellStyle name="Normal_48-H_XFB" xfId="5"/>
    <cellStyle name="Normal_49-HP_RS" xfId="1"/>
    <cellStyle name="Normal_ALF" xfId="6"/>
    <cellStyle name="Normal_PI" xfId="7"/>
    <cellStyle name="Note 2" xfId="54"/>
    <cellStyle name="Output" xfId="23" builtinId="21" customBuiltin="1"/>
    <cellStyle name="Percent" xfId="2" builtinId="5"/>
    <cellStyle name="Title" xfId="14" builtinId="15" customBuiltin="1"/>
    <cellStyle name="Total" xfId="29" builtinId="25" customBuiltin="1"/>
    <cellStyle name="Warning Text" xfId="2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EE2E2"/>
      <rgbColor rgb="0041486A"/>
      <rgbColor rgb="00F00000"/>
      <rgbColor rgb="00B8DE10"/>
      <rgbColor rgb="00FF6600"/>
      <rgbColor rgb="004B307B"/>
      <rgbColor rgb="0051894C"/>
      <rgbColor rgb="00AB2934"/>
      <rgbColor rgb="00E6C436"/>
      <rgbColor rgb="00A0A4B4"/>
      <rgbColor rgb="00F88080"/>
      <rgbColor rgb="00DCEE87"/>
      <rgbColor rgb="00FFB280"/>
      <rgbColor rgb="00775B97"/>
      <rgbColor rgb="0086A881"/>
      <rgbColor rgb="00B5565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00CCFF"/>
      <color rgb="FFCC0066"/>
      <color rgb="FFFFCC00"/>
      <color rgb="FFFFCC66"/>
      <color rgb="FFFFFF66"/>
      <color rgb="FFFFFF99"/>
      <color rgb="FF0000FF"/>
      <color rgb="FFF1DFE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HERD (current prices)</c:v>
                </c:pt>
              </c:strCache>
            </c:strRef>
          </c:tx>
          <c:marker>
            <c:symbol val="none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1'!$A$4:$A$9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1'!$B$4:$B$9</c:f>
              <c:numCache>
                <c:formatCode>0.0</c:formatCode>
                <c:ptCount val="6"/>
                <c:pt idx="0">
                  <c:v>492</c:v>
                </c:pt>
                <c:pt idx="1">
                  <c:v>600.5</c:v>
                </c:pt>
                <c:pt idx="2">
                  <c:v>749.75099999999998</c:v>
                </c:pt>
                <c:pt idx="3">
                  <c:v>708.32517413360631</c:v>
                </c:pt>
                <c:pt idx="4">
                  <c:v>664.39171122707603</c:v>
                </c:pt>
                <c:pt idx="5">
                  <c:v>730.1124422149361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29504"/>
        <c:axId val="169785216"/>
      </c:lineChart>
      <c:catAx>
        <c:axId val="149829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69785216"/>
        <c:crosses val="autoZero"/>
        <c:auto val="1"/>
        <c:lblAlgn val="ctr"/>
        <c:lblOffset val="100"/>
        <c:noMultiLvlLbl val="0"/>
      </c:catAx>
      <c:valAx>
        <c:axId val="16978521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" sourceLinked="0"/>
        <c:majorTickMark val="in"/>
        <c:minorTickMark val="none"/>
        <c:tickLblPos val="nextTo"/>
        <c:crossAx val="1498295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10'!$B$2</c:f>
              <c:strCache>
                <c:ptCount val="1"/>
                <c:pt idx="0">
                  <c:v>Researchers FTEs</c:v>
                </c:pt>
              </c:strCache>
            </c:strRef>
          </c:tx>
          <c:marker>
            <c:symbol val="none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10'!$A$3:$A$8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10'!$B$3:$B$8</c:f>
              <c:numCache>
                <c:formatCode>#,##0</c:formatCode>
                <c:ptCount val="6"/>
                <c:pt idx="0">
                  <c:v>7899</c:v>
                </c:pt>
                <c:pt idx="1">
                  <c:v>7353</c:v>
                </c:pt>
                <c:pt idx="2">
                  <c:v>11246</c:v>
                </c:pt>
                <c:pt idx="3">
                  <c:v>12140</c:v>
                </c:pt>
                <c:pt idx="4">
                  <c:v>12117</c:v>
                </c:pt>
                <c:pt idx="5">
                  <c:v>12835.818456526027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21408"/>
        <c:axId val="192322944"/>
      </c:lineChart>
      <c:catAx>
        <c:axId val="192321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92322944"/>
        <c:crosses val="autoZero"/>
        <c:auto val="1"/>
        <c:lblAlgn val="ctr"/>
        <c:lblOffset val="100"/>
        <c:noMultiLvlLbl val="0"/>
      </c:catAx>
      <c:valAx>
        <c:axId val="1923229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in"/>
        <c:minorTickMark val="none"/>
        <c:tickLblPos val="nextTo"/>
        <c:crossAx val="192321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11 and 12'!$B$2</c:f>
              <c:strCache>
                <c:ptCount val="1"/>
                <c:pt idx="0">
                  <c:v>Irelands ranking out of 38 countries</c:v>
                </c:pt>
              </c:strCache>
            </c:strRef>
          </c:tx>
          <c:marker>
            <c:symbol val="none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11 and 12'!$A$3:$A$8</c:f>
              <c:strCach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strCache>
            </c:strRef>
          </c:cat>
          <c:val>
            <c:numRef>
              <c:f>'Figures 11 and 12'!$B$3:$B$8</c:f>
              <c:numCache>
                <c:formatCode>0</c:formatCode>
                <c:ptCount val="6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62016"/>
        <c:axId val="191063552"/>
      </c:lineChart>
      <c:catAx>
        <c:axId val="191062016"/>
        <c:scaling>
          <c:orientation val="minMax"/>
        </c:scaling>
        <c:delete val="0"/>
        <c:axPos val="t"/>
        <c:numFmt formatCode="General" sourceLinked="1"/>
        <c:majorTickMark val="in"/>
        <c:minorTickMark val="none"/>
        <c:tickLblPos val="nextTo"/>
        <c:crossAx val="191063552"/>
        <c:crosses val="autoZero"/>
        <c:auto val="1"/>
        <c:lblAlgn val="ctr"/>
        <c:lblOffset val="100"/>
        <c:noMultiLvlLbl val="0"/>
      </c:catAx>
      <c:valAx>
        <c:axId val="191063552"/>
        <c:scaling>
          <c:orientation val="maxMin"/>
          <c:max val="38"/>
          <c:min val="0"/>
        </c:scaling>
        <c:delete val="0"/>
        <c:axPos val="l"/>
        <c:majorGridlines/>
        <c:numFmt formatCode="0" sourceLinked="1"/>
        <c:majorTickMark val="in"/>
        <c:minorTickMark val="none"/>
        <c:tickLblPos val="nextTo"/>
        <c:crossAx val="191062016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2"/>
            <c:invertIfNegative val="0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11 and 12'!$A$26:$A$63</c:f>
              <c:strCache>
                <c:ptCount val="38"/>
                <c:pt idx="0">
                  <c:v>Mexico</c:v>
                </c:pt>
                <c:pt idx="1">
                  <c:v>Russian Federation</c:v>
                </c:pt>
                <c:pt idx="2">
                  <c:v>China</c:v>
                </c:pt>
                <c:pt idx="3">
                  <c:v>Chile</c:v>
                </c:pt>
                <c:pt idx="4">
                  <c:v>Romania</c:v>
                </c:pt>
                <c:pt idx="5">
                  <c:v>South Africa</c:v>
                </c:pt>
                <c:pt idx="6">
                  <c:v>Luxembourg</c:v>
                </c:pt>
                <c:pt idx="7">
                  <c:v>Argentina</c:v>
                </c:pt>
                <c:pt idx="8">
                  <c:v>Netherlands</c:v>
                </c:pt>
                <c:pt idx="9">
                  <c:v>Italy</c:v>
                </c:pt>
                <c:pt idx="10">
                  <c:v>Hungary</c:v>
                </c:pt>
                <c:pt idx="11">
                  <c:v>Korea</c:v>
                </c:pt>
                <c:pt idx="12">
                  <c:v>France</c:v>
                </c:pt>
                <c:pt idx="13">
                  <c:v>Poland</c:v>
                </c:pt>
                <c:pt idx="14">
                  <c:v>Slovenia</c:v>
                </c:pt>
                <c:pt idx="15">
                  <c:v>Turkey</c:v>
                </c:pt>
                <c:pt idx="16">
                  <c:v>Czech Republic</c:v>
                </c:pt>
                <c:pt idx="17">
                  <c:v>Chinese Taipei</c:v>
                </c:pt>
                <c:pt idx="18">
                  <c:v>Japan</c:v>
                </c:pt>
                <c:pt idx="19">
                  <c:v>Singapore</c:v>
                </c:pt>
                <c:pt idx="20">
                  <c:v>Spain</c:v>
                </c:pt>
                <c:pt idx="21">
                  <c:v>Latvia</c:v>
                </c:pt>
                <c:pt idx="22">
                  <c:v>Germany</c:v>
                </c:pt>
                <c:pt idx="23">
                  <c:v>Belgium</c:v>
                </c:pt>
                <c:pt idx="24">
                  <c:v>Slovak Republic</c:v>
                </c:pt>
                <c:pt idx="25">
                  <c:v>Estonia</c:v>
                </c:pt>
                <c:pt idx="26">
                  <c:v>New Zealand</c:v>
                </c:pt>
                <c:pt idx="27">
                  <c:v>Austria</c:v>
                </c:pt>
                <c:pt idx="28">
                  <c:v>Greece</c:v>
                </c:pt>
                <c:pt idx="29">
                  <c:v>Switzerland</c:v>
                </c:pt>
                <c:pt idx="30">
                  <c:v>Finland</c:v>
                </c:pt>
                <c:pt idx="31">
                  <c:v>Sweden</c:v>
                </c:pt>
                <c:pt idx="32">
                  <c:v>Ireland</c:v>
                </c:pt>
                <c:pt idx="33">
                  <c:v>Norway</c:v>
                </c:pt>
                <c:pt idx="34">
                  <c:v>Denmark</c:v>
                </c:pt>
                <c:pt idx="35">
                  <c:v>Portugal</c:v>
                </c:pt>
                <c:pt idx="36">
                  <c:v>Iceland</c:v>
                </c:pt>
                <c:pt idx="37">
                  <c:v>United Kingdom</c:v>
                </c:pt>
              </c:strCache>
            </c:strRef>
          </c:cat>
          <c:val>
            <c:numRef>
              <c:f>'Figures 11 and 12'!$B$26:$B$63</c:f>
              <c:numCache>
                <c:formatCode>0.0</c:formatCode>
                <c:ptCount val="38"/>
                <c:pt idx="0">
                  <c:v>0.46132762179924774</c:v>
                </c:pt>
                <c:pt idx="1">
                  <c:v>0.58786862446306531</c:v>
                </c:pt>
                <c:pt idx="2">
                  <c:v>0.69474840005019456</c:v>
                </c:pt>
                <c:pt idx="3">
                  <c:v>0.84607614121222252</c:v>
                </c:pt>
                <c:pt idx="4">
                  <c:v>1.5951484462910068</c:v>
                </c:pt>
                <c:pt idx="5">
                  <c:v>1.7873078889673411</c:v>
                </c:pt>
                <c:pt idx="6">
                  <c:v>1.9903252363932569</c:v>
                </c:pt>
                <c:pt idx="7">
                  <c:v>2.7394966472370568</c:v>
                </c:pt>
                <c:pt idx="8">
                  <c:v>2.8364507592396464</c:v>
                </c:pt>
                <c:pt idx="9">
                  <c:v>3.105749861486967</c:v>
                </c:pt>
                <c:pt idx="10">
                  <c:v>3.5834027137103122</c:v>
                </c:pt>
                <c:pt idx="11">
                  <c:v>3.7427409660120814</c:v>
                </c:pt>
                <c:pt idx="12">
                  <c:v>3.8444618989197337</c:v>
                </c:pt>
                <c:pt idx="13">
                  <c:v>4.0607642873536838</c:v>
                </c:pt>
                <c:pt idx="14">
                  <c:v>4.3096983592481983</c:v>
                </c:pt>
                <c:pt idx="15">
                  <c:v>4.3787257694712709</c:v>
                </c:pt>
                <c:pt idx="16">
                  <c:v>4.3940174111468577</c:v>
                </c:pt>
                <c:pt idx="17">
                  <c:v>4.5342002600780233</c:v>
                </c:pt>
                <c:pt idx="18">
                  <c:v>4.8817794654277025</c:v>
                </c:pt>
                <c:pt idx="19">
                  <c:v>5.1574713945847961</c:v>
                </c:pt>
                <c:pt idx="20">
                  <c:v>5.1967870429552896</c:v>
                </c:pt>
                <c:pt idx="21">
                  <c:v>5.5826137043474073</c:v>
                </c:pt>
                <c:pt idx="22">
                  <c:v>6.3398166559378204</c:v>
                </c:pt>
                <c:pt idx="23">
                  <c:v>6.457969644301305</c:v>
                </c:pt>
                <c:pt idx="24">
                  <c:v>6.4912925270041884</c:v>
                </c:pt>
                <c:pt idx="25">
                  <c:v>7.104342803803422</c:v>
                </c:pt>
                <c:pt idx="26">
                  <c:v>7.7393075356415482</c:v>
                </c:pt>
                <c:pt idx="27">
                  <c:v>7.752076402074751</c:v>
                </c:pt>
                <c:pt idx="28">
                  <c:v>8.0353809584923379</c:v>
                </c:pt>
                <c:pt idx="29">
                  <c:v>8.1125764662731985</c:v>
                </c:pt>
                <c:pt idx="30">
                  <c:v>8.2526861800666911</c:v>
                </c:pt>
                <c:pt idx="31">
                  <c:v>8.277632150266145</c:v>
                </c:pt>
                <c:pt idx="32">
                  <c:v>8.4870831594081917</c:v>
                </c:pt>
                <c:pt idx="33">
                  <c:v>8.5603511338697871</c:v>
                </c:pt>
                <c:pt idx="34">
                  <c:v>9.5928243228124455</c:v>
                </c:pt>
                <c:pt idx="35">
                  <c:v>9.9364666258420087</c:v>
                </c:pt>
                <c:pt idx="36">
                  <c:v>10.213982046869853</c:v>
                </c:pt>
                <c:pt idx="37">
                  <c:v>10.499633856932778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84416"/>
        <c:axId val="191085952"/>
      </c:barChart>
      <c:catAx>
        <c:axId val="1910844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1085952"/>
        <c:crosses val="autoZero"/>
        <c:auto val="1"/>
        <c:lblAlgn val="ctr"/>
        <c:lblOffset val="100"/>
        <c:noMultiLvlLbl val="0"/>
      </c:catAx>
      <c:valAx>
        <c:axId val="191085952"/>
        <c:scaling>
          <c:orientation val="minMax"/>
        </c:scaling>
        <c:delete val="0"/>
        <c:axPos val="b"/>
        <c:majorGridlines/>
        <c:numFmt formatCode="0" sourceLinked="0"/>
        <c:majorTickMark val="in"/>
        <c:minorTickMark val="none"/>
        <c:tickLblPos val="nextTo"/>
        <c:crossAx val="191084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13'!$C$3</c:f>
              <c:strCache>
                <c:ptCount val="1"/>
                <c:pt idx="0">
                  <c:v>Ireland's Ranking out of 36 countries</c:v>
                </c:pt>
              </c:strCache>
            </c:strRef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13'!$B$4:$B$9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13'!$C$4:$C$9</c:f>
              <c:numCache>
                <c:formatCode>0</c:formatCode>
                <c:ptCount val="6"/>
                <c:pt idx="0">
                  <c:v>14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2688"/>
        <c:axId val="195048576"/>
      </c:lineChart>
      <c:catAx>
        <c:axId val="195042688"/>
        <c:scaling>
          <c:orientation val="minMax"/>
        </c:scaling>
        <c:delete val="0"/>
        <c:axPos val="t"/>
        <c:numFmt formatCode="General" sourceLinked="1"/>
        <c:majorTickMark val="in"/>
        <c:minorTickMark val="none"/>
        <c:tickLblPos val="nextTo"/>
        <c:crossAx val="195048576"/>
        <c:crosses val="autoZero"/>
        <c:auto val="1"/>
        <c:lblAlgn val="ctr"/>
        <c:lblOffset val="100"/>
        <c:noMultiLvlLbl val="0"/>
      </c:catAx>
      <c:valAx>
        <c:axId val="195048576"/>
        <c:scaling>
          <c:orientation val="maxMin"/>
          <c:max val="36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in"/>
        <c:minorTickMark val="none"/>
        <c:tickLblPos val="nextTo"/>
        <c:crossAx val="1950426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14'!$B$2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Pt>
            <c:idx val="25"/>
            <c:invertIfNegative val="0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14'!$A$3:$A$38</c:f>
              <c:strCache>
                <c:ptCount val="36"/>
                <c:pt idx="0">
                  <c:v>Japan</c:v>
                </c:pt>
                <c:pt idx="1">
                  <c:v>Korea</c:v>
                </c:pt>
                <c:pt idx="2">
                  <c:v>Chinese Taipei</c:v>
                </c:pt>
                <c:pt idx="3">
                  <c:v>Chile</c:v>
                </c:pt>
                <c:pt idx="4">
                  <c:v>Singapore</c:v>
                </c:pt>
                <c:pt idx="5">
                  <c:v>Mexico</c:v>
                </c:pt>
                <c:pt idx="6">
                  <c:v>Czech Republic</c:v>
                </c:pt>
                <c:pt idx="7">
                  <c:v>France</c:v>
                </c:pt>
                <c:pt idx="8">
                  <c:v>Switzerland</c:v>
                </c:pt>
                <c:pt idx="9">
                  <c:v>Germany</c:v>
                </c:pt>
                <c:pt idx="10">
                  <c:v>Luxembourg</c:v>
                </c:pt>
                <c:pt idx="11">
                  <c:v>Greece</c:v>
                </c:pt>
                <c:pt idx="12">
                  <c:v>Hungary</c:v>
                </c:pt>
                <c:pt idx="13">
                  <c:v>Austria</c:v>
                </c:pt>
                <c:pt idx="14">
                  <c:v>Italy</c:v>
                </c:pt>
                <c:pt idx="15">
                  <c:v>Belgium</c:v>
                </c:pt>
                <c:pt idx="16">
                  <c:v>Denmark</c:v>
                </c:pt>
                <c:pt idx="17">
                  <c:v>Spain</c:v>
                </c:pt>
                <c:pt idx="18">
                  <c:v>Netherlands</c:v>
                </c:pt>
                <c:pt idx="19">
                  <c:v>Turkey</c:v>
                </c:pt>
                <c:pt idx="20">
                  <c:v>Slovenia</c:v>
                </c:pt>
                <c:pt idx="21">
                  <c:v>Poland</c:v>
                </c:pt>
                <c:pt idx="22">
                  <c:v>United Kingdom</c:v>
                </c:pt>
                <c:pt idx="23">
                  <c:v>Sweden</c:v>
                </c:pt>
                <c:pt idx="24">
                  <c:v>South Africa</c:v>
                </c:pt>
                <c:pt idx="25">
                  <c:v>Ireland</c:v>
                </c:pt>
                <c:pt idx="26">
                  <c:v>Slovak Republic</c:v>
                </c:pt>
                <c:pt idx="27">
                  <c:v>Russian Federation</c:v>
                </c:pt>
                <c:pt idx="28">
                  <c:v>Romania</c:v>
                </c:pt>
                <c:pt idx="29">
                  <c:v>Estonia</c:v>
                </c:pt>
                <c:pt idx="30">
                  <c:v>Norway</c:v>
                </c:pt>
                <c:pt idx="31">
                  <c:v>Finland</c:v>
                </c:pt>
                <c:pt idx="32">
                  <c:v>Portugal</c:v>
                </c:pt>
                <c:pt idx="33">
                  <c:v>Iceland</c:v>
                </c:pt>
                <c:pt idx="34">
                  <c:v>Latvia</c:v>
                </c:pt>
                <c:pt idx="35">
                  <c:v>Argentina</c:v>
                </c:pt>
              </c:strCache>
            </c:strRef>
          </c:cat>
          <c:val>
            <c:numRef>
              <c:f>'Figure 14'!$B$3:$B$38</c:f>
              <c:numCache>
                <c:formatCode>0.0</c:formatCode>
                <c:ptCount val="36"/>
                <c:pt idx="0">
                  <c:v>25.94388175550656</c:v>
                </c:pt>
                <c:pt idx="1">
                  <c:v>29.364559944420392</c:v>
                </c:pt>
                <c:pt idx="2">
                  <c:v>32.178501778134674</c:v>
                </c:pt>
                <c:pt idx="3">
                  <c:v>32.571826266181745</c:v>
                </c:pt>
                <c:pt idx="4">
                  <c:v>33.646348160351451</c:v>
                </c:pt>
                <c:pt idx="5">
                  <c:v>34.570426651081235</c:v>
                </c:pt>
                <c:pt idx="6">
                  <c:v>34.859744834400104</c:v>
                </c:pt>
                <c:pt idx="7">
                  <c:v>35.436374396071265</c:v>
                </c:pt>
                <c:pt idx="8">
                  <c:v>36.325643193622419</c:v>
                </c:pt>
                <c:pt idx="9">
                  <c:v>38.178066053727463</c:v>
                </c:pt>
                <c:pt idx="10">
                  <c:v>38.285024154589372</c:v>
                </c:pt>
                <c:pt idx="11">
                  <c:v>38.93192851978101</c:v>
                </c:pt>
                <c:pt idx="12">
                  <c:v>38.95761381475667</c:v>
                </c:pt>
                <c:pt idx="13">
                  <c:v>39.702791510020425</c:v>
                </c:pt>
                <c:pt idx="14">
                  <c:v>40.329462257005808</c:v>
                </c:pt>
                <c:pt idx="15">
                  <c:v>40.960813043613804</c:v>
                </c:pt>
                <c:pt idx="16">
                  <c:v>40.995269092590611</c:v>
                </c:pt>
                <c:pt idx="17">
                  <c:v>41.669880124067397</c:v>
                </c:pt>
                <c:pt idx="18">
                  <c:v>41.801858560403218</c:v>
                </c:pt>
                <c:pt idx="19">
                  <c:v>42.304396807514713</c:v>
                </c:pt>
                <c:pt idx="20">
                  <c:v>42.618829981718463</c:v>
                </c:pt>
                <c:pt idx="21">
                  <c:v>43.284678752596399</c:v>
                </c:pt>
                <c:pt idx="22">
                  <c:v>44.079495459974325</c:v>
                </c:pt>
                <c:pt idx="23">
                  <c:v>44.444444444444443</c:v>
                </c:pt>
                <c:pt idx="24">
                  <c:v>44.794416628736158</c:v>
                </c:pt>
                <c:pt idx="25">
                  <c:v>45.226128663060827</c:v>
                </c:pt>
                <c:pt idx="26">
                  <c:v>45.687117953362012</c:v>
                </c:pt>
                <c:pt idx="27">
                  <c:v>45.936132786071902</c:v>
                </c:pt>
                <c:pt idx="28">
                  <c:v>47.161364715458184</c:v>
                </c:pt>
                <c:pt idx="29">
                  <c:v>47.308251922677194</c:v>
                </c:pt>
                <c:pt idx="30">
                  <c:v>47.329516321996238</c:v>
                </c:pt>
                <c:pt idx="31">
                  <c:v>47.593606895932474</c:v>
                </c:pt>
                <c:pt idx="32">
                  <c:v>48.066404745397115</c:v>
                </c:pt>
                <c:pt idx="33">
                  <c:v>51.099476439790578</c:v>
                </c:pt>
                <c:pt idx="34">
                  <c:v>52.987903953782265</c:v>
                </c:pt>
                <c:pt idx="35">
                  <c:v>55.332424202798379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0544"/>
        <c:axId val="22302080"/>
      </c:barChart>
      <c:catAx>
        <c:axId val="223005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302080"/>
        <c:crosses val="autoZero"/>
        <c:auto val="1"/>
        <c:lblAlgn val="ctr"/>
        <c:lblOffset val="100"/>
        <c:noMultiLvlLbl val="0"/>
      </c:catAx>
      <c:valAx>
        <c:axId val="223020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in"/>
        <c:minorTickMark val="none"/>
        <c:tickLblPos val="nextTo"/>
        <c:crossAx val="22300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920115626082113"/>
          <c:y val="6.4814814814814811E-2"/>
          <c:w val="0.57177378640289467"/>
          <c:h val="0.657575620706787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15'!$B$3</c:f>
              <c:strCache>
                <c:ptCount val="1"/>
                <c:pt idx="0">
                  <c:v>Female FTE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782380096378627E-3"/>
                  <c:y val="-9.259508691029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73972588990429E-7"/>
                  <c:y val="-7.29075532225138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15'!$A$4:$A$10</c:f>
              <c:strCache>
                <c:ptCount val="7"/>
                <c:pt idx="0">
                  <c:v>Not classified</c:v>
                </c:pt>
                <c:pt idx="1">
                  <c:v>Agricultural Sciences</c:v>
                </c:pt>
                <c:pt idx="2">
                  <c:v>Humanities</c:v>
                </c:pt>
                <c:pt idx="3">
                  <c:v>Engineering and Technology</c:v>
                </c:pt>
                <c:pt idx="4">
                  <c:v>Social Sciences</c:v>
                </c:pt>
                <c:pt idx="5">
                  <c:v>Medical and Health Sciences</c:v>
                </c:pt>
                <c:pt idx="6">
                  <c:v>Natural Sciences</c:v>
                </c:pt>
              </c:strCache>
            </c:strRef>
          </c:cat>
          <c:val>
            <c:numRef>
              <c:f>'Figure 15'!$B$4:$B$10</c:f>
              <c:numCache>
                <c:formatCode>#,##0</c:formatCode>
                <c:ptCount val="7"/>
                <c:pt idx="0">
                  <c:v>46.2</c:v>
                </c:pt>
                <c:pt idx="1">
                  <c:v>226.77148684931507</c:v>
                </c:pt>
                <c:pt idx="2">
                  <c:v>502.81659845205485</c:v>
                </c:pt>
                <c:pt idx="3">
                  <c:v>635.1957257762557</c:v>
                </c:pt>
                <c:pt idx="4">
                  <c:v>1418.5224932876711</c:v>
                </c:pt>
                <c:pt idx="5">
                  <c:v>1436.625367871781</c:v>
                </c:pt>
                <c:pt idx="6">
                  <c:v>1485.8170833333329</c:v>
                </c:pt>
              </c:numCache>
            </c:numRef>
          </c:val>
        </c:ser>
        <c:ser>
          <c:idx val="1"/>
          <c:order val="1"/>
          <c:tx>
            <c:strRef>
              <c:f>'Figure 15'!$C$3</c:f>
              <c:strCache>
                <c:ptCount val="1"/>
                <c:pt idx="0">
                  <c:v>Male FTE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4337882202023781E-2"/>
                  <c:y val="-9.259508691029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7297769450844363E-4"/>
                  <c:y val="-4.68695280905344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15'!$A$4:$A$10</c:f>
              <c:strCache>
                <c:ptCount val="7"/>
                <c:pt idx="0">
                  <c:v>Not classified</c:v>
                </c:pt>
                <c:pt idx="1">
                  <c:v>Agricultural Sciences</c:v>
                </c:pt>
                <c:pt idx="2">
                  <c:v>Humanities</c:v>
                </c:pt>
                <c:pt idx="3">
                  <c:v>Engineering and Technology</c:v>
                </c:pt>
                <c:pt idx="4">
                  <c:v>Social Sciences</c:v>
                </c:pt>
                <c:pt idx="5">
                  <c:v>Medical and Health Sciences</c:v>
                </c:pt>
                <c:pt idx="6">
                  <c:v>Natural Sciences</c:v>
                </c:pt>
              </c:strCache>
            </c:strRef>
          </c:cat>
          <c:val>
            <c:numRef>
              <c:f>'Figure 15'!$C$4:$C$10</c:f>
              <c:numCache>
                <c:formatCode>#,##0</c:formatCode>
                <c:ptCount val="7"/>
                <c:pt idx="0">
                  <c:v>33.6</c:v>
                </c:pt>
                <c:pt idx="1">
                  <c:v>198.76643123287673</c:v>
                </c:pt>
                <c:pt idx="2">
                  <c:v>506.86033082191807</c:v>
                </c:pt>
                <c:pt idx="3">
                  <c:v>1648.5466514593604</c:v>
                </c:pt>
                <c:pt idx="4">
                  <c:v>1154.0304950000002</c:v>
                </c:pt>
                <c:pt idx="5">
                  <c:v>976.83665561589021</c:v>
                </c:pt>
                <c:pt idx="6">
                  <c:v>2565.2291368255692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081344"/>
        <c:axId val="195082880"/>
      </c:barChart>
      <c:catAx>
        <c:axId val="1950813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95082880"/>
        <c:crosses val="autoZero"/>
        <c:auto val="1"/>
        <c:lblAlgn val="ctr"/>
        <c:lblOffset val="100"/>
        <c:noMultiLvlLbl val="0"/>
      </c:catAx>
      <c:valAx>
        <c:axId val="1950828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1"/>
        <c:majorTickMark val="in"/>
        <c:minorTickMark val="none"/>
        <c:tickLblPos val="nextTo"/>
        <c:crossAx val="195081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163055101204134"/>
          <c:y val="0.88542123865185152"/>
          <c:w val="0.61744743259749535"/>
          <c:h val="7.079113890226844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16'!$D$2</c:f>
              <c:strCache>
                <c:ptCount val="1"/>
                <c:pt idx="0">
                  <c:v>Direct Government </c:v>
                </c:pt>
              </c:strCache>
            </c:strRef>
          </c:tx>
          <c:invertIfNegative val="0"/>
          <c:cat>
            <c:numRef>
              <c:f>'Figure 16'!$C$3:$C$8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16'!$D$3:$D$8</c:f>
              <c:numCache>
                <c:formatCode>0</c:formatCode>
                <c:ptCount val="6"/>
                <c:pt idx="0">
                  <c:v>203</c:v>
                </c:pt>
                <c:pt idx="1">
                  <c:v>265</c:v>
                </c:pt>
                <c:pt idx="2">
                  <c:v>405.16500000000002</c:v>
                </c:pt>
                <c:pt idx="3">
                  <c:v>439.86751209328031</c:v>
                </c:pt>
                <c:pt idx="4">
                  <c:v>364.00140397630003</c:v>
                </c:pt>
                <c:pt idx="5">
                  <c:v>349.96383884070002</c:v>
                </c:pt>
              </c:numCache>
            </c:numRef>
          </c:val>
        </c:ser>
        <c:ser>
          <c:idx val="1"/>
          <c:order val="1"/>
          <c:tx>
            <c:strRef>
              <c:f>'Figure 16'!$F$2</c:f>
              <c:strCache>
                <c:ptCount val="1"/>
                <c:pt idx="0">
                  <c:v>EU public</c:v>
                </c:pt>
              </c:strCache>
            </c:strRef>
          </c:tx>
          <c:invertIfNegative val="0"/>
          <c:cat>
            <c:numRef>
              <c:f>'Figure 16'!$C$3:$C$8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16'!$F$3:$F$8</c:f>
              <c:numCache>
                <c:formatCode>0</c:formatCode>
                <c:ptCount val="6"/>
                <c:pt idx="0">
                  <c:v>30</c:v>
                </c:pt>
                <c:pt idx="1">
                  <c:v>38.200000000000003</c:v>
                </c:pt>
                <c:pt idx="2">
                  <c:v>46.113999999999997</c:v>
                </c:pt>
                <c:pt idx="3">
                  <c:v>56.787573179999974</c:v>
                </c:pt>
                <c:pt idx="4">
                  <c:v>72.800060510000009</c:v>
                </c:pt>
                <c:pt idx="5">
                  <c:v>87.24913463</c:v>
                </c:pt>
              </c:numCache>
            </c:numRef>
          </c:val>
        </c:ser>
        <c:ser>
          <c:idx val="2"/>
          <c:order val="2"/>
          <c:tx>
            <c:strRef>
              <c:f>'Figure 16'!$G$2</c:f>
              <c:strCache>
                <c:ptCount val="1"/>
                <c:pt idx="0">
                  <c:v>Irish Business</c:v>
                </c:pt>
              </c:strCache>
            </c:strRef>
          </c:tx>
          <c:invertIfNegative val="0"/>
          <c:cat>
            <c:numRef>
              <c:f>'Figure 16'!$C$3:$C$8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16'!$G$3:$G$8</c:f>
              <c:numCache>
                <c:formatCode>0</c:formatCode>
                <c:ptCount val="6"/>
                <c:pt idx="0">
                  <c:v>12.7</c:v>
                </c:pt>
                <c:pt idx="1">
                  <c:v>11</c:v>
                </c:pt>
                <c:pt idx="2">
                  <c:v>22.844000000000001</c:v>
                </c:pt>
                <c:pt idx="3">
                  <c:v>16.276247176940007</c:v>
                </c:pt>
                <c:pt idx="4">
                  <c:v>12.611353553600004</c:v>
                </c:pt>
                <c:pt idx="5">
                  <c:v>19.433121138200001</c:v>
                </c:pt>
              </c:numCache>
            </c:numRef>
          </c:val>
        </c:ser>
        <c:ser>
          <c:idx val="3"/>
          <c:order val="3"/>
          <c:tx>
            <c:strRef>
              <c:f>'Figure 16'!$H$2</c:f>
              <c:strCache>
                <c:ptCount val="1"/>
                <c:pt idx="0">
                  <c:v>Foreign Business</c:v>
                </c:pt>
              </c:strCache>
            </c:strRef>
          </c:tx>
          <c:invertIfNegative val="0"/>
          <c:cat>
            <c:numRef>
              <c:f>'Figure 16'!$C$3:$C$8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16'!$H$3:$H$8</c:f>
              <c:numCache>
                <c:formatCode>0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5.9688999999999997</c:v>
                </c:pt>
                <c:pt idx="3">
                  <c:v>11.268718957500001</c:v>
                </c:pt>
                <c:pt idx="4">
                  <c:v>8.9903772649999976</c:v>
                </c:pt>
                <c:pt idx="5">
                  <c:v>12.683365505000001</c:v>
                </c:pt>
              </c:numCache>
            </c:numRef>
          </c:val>
        </c:ser>
        <c:ser>
          <c:idx val="4"/>
          <c:order val="4"/>
          <c:tx>
            <c:strRef>
              <c:f>'Figure 16'!$I$2</c:f>
              <c:strCache>
                <c:ptCount val="1"/>
                <c:pt idx="0">
                  <c:v>Private/ Individual Funded</c:v>
                </c:pt>
              </c:strCache>
            </c:strRef>
          </c:tx>
          <c:invertIfNegative val="0"/>
          <c:cat>
            <c:numRef>
              <c:f>'Figure 16'!$C$3:$C$8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16'!$I$3:$I$8</c:f>
              <c:numCache>
                <c:formatCode>0</c:formatCode>
                <c:ptCount val="6"/>
                <c:pt idx="1">
                  <c:v>26</c:v>
                </c:pt>
                <c:pt idx="2">
                  <c:v>13.231</c:v>
                </c:pt>
                <c:pt idx="3">
                  <c:v>11.993564769999995</c:v>
                </c:pt>
                <c:pt idx="4">
                  <c:v>10.277500269999996</c:v>
                </c:pt>
                <c:pt idx="5">
                  <c:v>23.367461459999998</c:v>
                </c:pt>
              </c:numCache>
            </c:numRef>
          </c:val>
        </c:ser>
        <c:ser>
          <c:idx val="5"/>
          <c:order val="5"/>
          <c:tx>
            <c:strRef>
              <c:f>'Figure 16'!$J$2</c:f>
              <c:strCache>
                <c:ptCount val="1"/>
                <c:pt idx="0">
                  <c:v>Other + Own Higher Education Funds</c:v>
                </c:pt>
              </c:strCache>
            </c:strRef>
          </c:tx>
          <c:invertIfNegative val="0"/>
          <c:cat>
            <c:numRef>
              <c:f>'Figure 16'!$C$3:$C$8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16'!$J$3:$J$8</c:f>
              <c:numCache>
                <c:formatCode>0</c:formatCode>
                <c:ptCount val="6"/>
                <c:pt idx="0">
                  <c:v>31</c:v>
                </c:pt>
                <c:pt idx="1">
                  <c:v>6.3369999999999997</c:v>
                </c:pt>
                <c:pt idx="2">
                  <c:v>37.155000000000001</c:v>
                </c:pt>
                <c:pt idx="3">
                  <c:v>24.022390041799998</c:v>
                </c:pt>
                <c:pt idx="4">
                  <c:v>22.339615673100003</c:v>
                </c:pt>
                <c:pt idx="5">
                  <c:v>22.570454036100003</c:v>
                </c:pt>
              </c:numCache>
            </c:numRef>
          </c:val>
        </c:ser>
        <c:ser>
          <c:idx val="6"/>
          <c:order val="6"/>
          <c:tx>
            <c:strRef>
              <c:f>'Figure 16'!$E$2</c:f>
              <c:strCache>
                <c:ptCount val="1"/>
                <c:pt idx="0">
                  <c:v>Indirect Government </c:v>
                </c:pt>
              </c:strCache>
            </c:strRef>
          </c:tx>
          <c:invertIfNegative val="0"/>
          <c:cat>
            <c:numRef>
              <c:f>'Figure 16'!$C$3:$C$8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16'!$E$3:$E$8</c:f>
              <c:numCache>
                <c:formatCode>0</c:formatCode>
                <c:ptCount val="6"/>
                <c:pt idx="0">
                  <c:v>205</c:v>
                </c:pt>
                <c:pt idx="1">
                  <c:v>248.4</c:v>
                </c:pt>
                <c:pt idx="2">
                  <c:v>219.274</c:v>
                </c:pt>
                <c:pt idx="3">
                  <c:v>148.31778945408621</c:v>
                </c:pt>
                <c:pt idx="4">
                  <c:v>173.53490957397537</c:v>
                </c:pt>
                <c:pt idx="5">
                  <c:v>216.91480695493618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422016"/>
        <c:axId val="142423552"/>
      </c:barChart>
      <c:catAx>
        <c:axId val="14242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42423552"/>
        <c:crosses val="autoZero"/>
        <c:auto val="1"/>
        <c:lblAlgn val="ctr"/>
        <c:lblOffset val="100"/>
        <c:noMultiLvlLbl val="0"/>
      </c:catAx>
      <c:valAx>
        <c:axId val="142423552"/>
        <c:scaling>
          <c:orientation val="minMax"/>
        </c:scaling>
        <c:delete val="0"/>
        <c:axPos val="l"/>
        <c:majorGridlines/>
        <c:numFmt formatCode="0" sourceLinked="1"/>
        <c:majorTickMark val="in"/>
        <c:minorTickMark val="none"/>
        <c:tickLblPos val="nextTo"/>
        <c:crossAx val="14242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73961444474613"/>
          <c:y val="3.508772811104701E-2"/>
          <c:w val="0.57298452348628837"/>
          <c:h val="0.878809448519873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17'!$C$29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17'!$B$30:$B$41</c:f>
              <c:strCache>
                <c:ptCount val="12"/>
                <c:pt idx="0">
                  <c:v>Dept of Education </c:v>
                </c:pt>
                <c:pt idx="1">
                  <c:v>Other HEA funding</c:v>
                </c:pt>
                <c:pt idx="2">
                  <c:v>Teagasc</c:v>
                </c:pt>
                <c:pt idx="3">
                  <c:v>Environmental Protection Agency </c:v>
                </c:pt>
                <c:pt idx="4">
                  <c:v>Dept of Agriculture </c:v>
                </c:pt>
                <c:pt idx="5">
                  <c:v>PRTLI Current funding </c:v>
                </c:pt>
                <c:pt idx="6">
                  <c:v>PRTLI Capital funding </c:v>
                </c:pt>
                <c:pt idx="7">
                  <c:v>Other State Funding </c:v>
                </c:pt>
                <c:pt idx="8">
                  <c:v>Irish Research Council </c:v>
                </c:pt>
                <c:pt idx="9">
                  <c:v>Health Research Board</c:v>
                </c:pt>
                <c:pt idx="10">
                  <c:v>Enterprise Ireland </c:v>
                </c:pt>
                <c:pt idx="11">
                  <c:v>Science Foundation Ireland</c:v>
                </c:pt>
              </c:strCache>
            </c:strRef>
          </c:cat>
          <c:val>
            <c:numRef>
              <c:f>'Figure 17'!$C$30:$C$41</c:f>
              <c:numCache>
                <c:formatCode>0.0</c:formatCode>
                <c:ptCount val="12"/>
                <c:pt idx="0">
                  <c:v>2.2645079199999993</c:v>
                </c:pt>
                <c:pt idx="1">
                  <c:v>2.8078126306999964</c:v>
                </c:pt>
                <c:pt idx="2">
                  <c:v>3.8751623099999999</c:v>
                </c:pt>
                <c:pt idx="3">
                  <c:v>6.4777862599999994</c:v>
                </c:pt>
                <c:pt idx="4">
                  <c:v>11.534543940000001</c:v>
                </c:pt>
                <c:pt idx="5">
                  <c:v>17.929368855500005</c:v>
                </c:pt>
                <c:pt idx="6">
                  <c:v>18.246401649999999</c:v>
                </c:pt>
                <c:pt idx="7">
                  <c:v>24.981209129999996</c:v>
                </c:pt>
                <c:pt idx="8">
                  <c:v>29.696784299999994</c:v>
                </c:pt>
                <c:pt idx="9">
                  <c:v>32.167417250000021</c:v>
                </c:pt>
                <c:pt idx="10">
                  <c:v>61.939501220599986</c:v>
                </c:pt>
                <c:pt idx="11">
                  <c:v>138.04321783389997</c:v>
                </c:pt>
              </c:numCache>
            </c:numRef>
          </c:val>
        </c:ser>
        <c:ser>
          <c:idx val="1"/>
          <c:order val="1"/>
          <c:tx>
            <c:strRef>
              <c:f>'Figure 17'!$D$29</c:f>
              <c:strCache>
                <c:ptCount val="1"/>
                <c:pt idx="0">
                  <c:v>2015 (est)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17'!$B$30:$B$41</c:f>
              <c:strCache>
                <c:ptCount val="12"/>
                <c:pt idx="0">
                  <c:v>Dept of Education </c:v>
                </c:pt>
                <c:pt idx="1">
                  <c:v>Other HEA funding</c:v>
                </c:pt>
                <c:pt idx="2">
                  <c:v>Teagasc</c:v>
                </c:pt>
                <c:pt idx="3">
                  <c:v>Environmental Protection Agency </c:v>
                </c:pt>
                <c:pt idx="4">
                  <c:v>Dept of Agriculture </c:v>
                </c:pt>
                <c:pt idx="5">
                  <c:v>PRTLI Current funding </c:v>
                </c:pt>
                <c:pt idx="6">
                  <c:v>PRTLI Capital funding </c:v>
                </c:pt>
                <c:pt idx="7">
                  <c:v>Other State Funding </c:v>
                </c:pt>
                <c:pt idx="8">
                  <c:v>Irish Research Council </c:v>
                </c:pt>
                <c:pt idx="9">
                  <c:v>Health Research Board</c:v>
                </c:pt>
                <c:pt idx="10">
                  <c:v>Enterprise Ireland </c:v>
                </c:pt>
                <c:pt idx="11">
                  <c:v>Science Foundation Ireland</c:v>
                </c:pt>
              </c:strCache>
            </c:strRef>
          </c:cat>
          <c:val>
            <c:numRef>
              <c:f>'Figure 17'!$D$30:$D$41</c:f>
              <c:numCache>
                <c:formatCode>0.0</c:formatCode>
                <c:ptCount val="12"/>
                <c:pt idx="0">
                  <c:v>2.2956695299999996</c:v>
                </c:pt>
                <c:pt idx="1">
                  <c:v>3.0114770497999963</c:v>
                </c:pt>
                <c:pt idx="2">
                  <c:v>4.0236830764000002</c:v>
                </c:pt>
                <c:pt idx="3">
                  <c:v>6.6728787399999998</c:v>
                </c:pt>
                <c:pt idx="4">
                  <c:v>11.21647501</c:v>
                </c:pt>
                <c:pt idx="5">
                  <c:v>13.601815552600002</c:v>
                </c:pt>
                <c:pt idx="6">
                  <c:v>3.6518334800000001</c:v>
                </c:pt>
                <c:pt idx="7">
                  <c:v>20.767344873199999</c:v>
                </c:pt>
                <c:pt idx="8">
                  <c:v>29.088889723999998</c:v>
                </c:pt>
                <c:pt idx="9">
                  <c:v>29.005345140400014</c:v>
                </c:pt>
                <c:pt idx="10">
                  <c:v>62.003156839000006</c:v>
                </c:pt>
                <c:pt idx="11">
                  <c:v>144.03806206639999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62336"/>
        <c:axId val="142468224"/>
      </c:barChart>
      <c:catAx>
        <c:axId val="1424623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142468224"/>
        <c:crosses val="autoZero"/>
        <c:auto val="1"/>
        <c:lblAlgn val="ctr"/>
        <c:lblOffset val="100"/>
        <c:noMultiLvlLbl val="0"/>
      </c:catAx>
      <c:valAx>
        <c:axId val="142468224"/>
        <c:scaling>
          <c:orientation val="minMax"/>
          <c:max val="16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in"/>
        <c:minorTickMark val="none"/>
        <c:tickLblPos val="nextTo"/>
        <c:crossAx val="14246233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9499990949407184"/>
          <c:y val="0.40696339448276242"/>
          <c:w val="0.14063227441397411"/>
          <c:h val="0.1222770905768226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9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</c:spPr>
          </c:dPt>
          <c:dLbls>
            <c:dLbl>
              <c:idx val="33"/>
              <c:numFmt formatCode="0.0%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18'!$A$4:$A$47</c:f>
              <c:strCache>
                <c:ptCount val="44"/>
                <c:pt idx="0">
                  <c:v>Argentina</c:v>
                </c:pt>
                <c:pt idx="1">
                  <c:v>Mexico</c:v>
                </c:pt>
                <c:pt idx="2">
                  <c:v>Luxembourg</c:v>
                </c:pt>
                <c:pt idx="3">
                  <c:v>Italy</c:v>
                </c:pt>
                <c:pt idx="4">
                  <c:v>Portugal</c:v>
                </c:pt>
                <c:pt idx="5">
                  <c:v>Denmark</c:v>
                </c:pt>
                <c:pt idx="6">
                  <c:v>Czech Republic</c:v>
                </c:pt>
                <c:pt idx="7">
                  <c:v>Slovak Republic</c:v>
                </c:pt>
                <c:pt idx="8">
                  <c:v>Japan</c:v>
                </c:pt>
                <c:pt idx="9">
                  <c:v>France</c:v>
                </c:pt>
                <c:pt idx="10">
                  <c:v>Poland</c:v>
                </c:pt>
                <c:pt idx="11">
                  <c:v>Chile</c:v>
                </c:pt>
                <c:pt idx="12">
                  <c:v>Iceland</c:v>
                </c:pt>
                <c:pt idx="13">
                  <c:v>Sweden</c:v>
                </c:pt>
                <c:pt idx="14">
                  <c:v>Finland</c:v>
                </c:pt>
                <c:pt idx="15">
                  <c:v>New Zealand</c:v>
                </c:pt>
                <c:pt idx="16">
                  <c:v>Norway</c:v>
                </c:pt>
                <c:pt idx="17">
                  <c:v>United Kingdom</c:v>
                </c:pt>
                <c:pt idx="18">
                  <c:v>Estonia</c:v>
                </c:pt>
                <c:pt idx="19">
                  <c:v>Ireland</c:v>
                </c:pt>
                <c:pt idx="20">
                  <c:v>Australia</c:v>
                </c:pt>
                <c:pt idx="21">
                  <c:v>Austria</c:v>
                </c:pt>
                <c:pt idx="22">
                  <c:v>United States</c:v>
                </c:pt>
                <c:pt idx="23">
                  <c:v>Spain</c:v>
                </c:pt>
                <c:pt idx="24">
                  <c:v>Greece</c:v>
                </c:pt>
                <c:pt idx="25">
                  <c:v>Total OECD</c:v>
                </c:pt>
                <c:pt idx="26">
                  <c:v>EU28 </c:v>
                </c:pt>
                <c:pt idx="27">
                  <c:v>Romania</c:v>
                </c:pt>
                <c:pt idx="28">
                  <c:v>Latvia</c:v>
                </c:pt>
                <c:pt idx="29">
                  <c:v>Canada</c:v>
                </c:pt>
                <c:pt idx="30">
                  <c:v>Singapore</c:v>
                </c:pt>
                <c:pt idx="31">
                  <c:v>Netherlands</c:v>
                </c:pt>
                <c:pt idx="32">
                  <c:v>South Africa</c:v>
                </c:pt>
                <c:pt idx="33">
                  <c:v>Chinese Taipei</c:v>
                </c:pt>
                <c:pt idx="34">
                  <c:v>Hungary</c:v>
                </c:pt>
                <c:pt idx="35">
                  <c:v>Israel</c:v>
                </c:pt>
                <c:pt idx="36">
                  <c:v>Switzerland</c:v>
                </c:pt>
                <c:pt idx="37">
                  <c:v>Korea</c:v>
                </c:pt>
                <c:pt idx="38">
                  <c:v>Belgium</c:v>
                </c:pt>
                <c:pt idx="39">
                  <c:v>Slovenia</c:v>
                </c:pt>
                <c:pt idx="40">
                  <c:v>Germany</c:v>
                </c:pt>
                <c:pt idx="41">
                  <c:v>Turkey</c:v>
                </c:pt>
                <c:pt idx="42">
                  <c:v>Russian Federation</c:v>
                </c:pt>
                <c:pt idx="43">
                  <c:v>China</c:v>
                </c:pt>
              </c:strCache>
            </c:strRef>
          </c:cat>
          <c:val>
            <c:numRef>
              <c:f>'Figure 18'!$B$4:$B$47</c:f>
              <c:numCache>
                <c:formatCode>0.0%</c:formatCode>
                <c:ptCount val="44"/>
                <c:pt idx="0">
                  <c:v>2.2846853978771274E-3</c:v>
                </c:pt>
                <c:pt idx="1">
                  <c:v>7.5012226938756532E-3</c:v>
                </c:pt>
                <c:pt idx="2">
                  <c:v>9.5294537449089195E-3</c:v>
                </c:pt>
                <c:pt idx="3">
                  <c:v>1.2789098439698377E-2</c:v>
                </c:pt>
                <c:pt idx="4">
                  <c:v>1.6387619709779117E-2</c:v>
                </c:pt>
                <c:pt idx="5">
                  <c:v>1.9143978922353672E-2</c:v>
                </c:pt>
                <c:pt idx="6">
                  <c:v>2.4012267210388214E-2</c:v>
                </c:pt>
                <c:pt idx="7">
                  <c:v>2.4381944951194674E-2</c:v>
                </c:pt>
                <c:pt idx="8">
                  <c:v>2.5560535872157279E-2</c:v>
                </c:pt>
                <c:pt idx="9">
                  <c:v>2.6978678757826568E-2</c:v>
                </c:pt>
                <c:pt idx="10">
                  <c:v>2.8166624247051839E-2</c:v>
                </c:pt>
                <c:pt idx="11">
                  <c:v>3.2843530731126863E-2</c:v>
                </c:pt>
                <c:pt idx="12">
                  <c:v>3.3576268248381481E-2</c:v>
                </c:pt>
                <c:pt idx="13">
                  <c:v>3.7539534746238654E-2</c:v>
                </c:pt>
                <c:pt idx="14">
                  <c:v>3.9744880832494126E-2</c:v>
                </c:pt>
                <c:pt idx="15">
                  <c:v>4.0391676866585069E-2</c:v>
                </c:pt>
                <c:pt idx="16">
                  <c:v>4.1215658825588079E-2</c:v>
                </c:pt>
                <c:pt idx="17">
                  <c:v>4.2644355707675725E-2</c:v>
                </c:pt>
                <c:pt idx="18">
                  <c:v>4.3804310510451874E-2</c:v>
                </c:pt>
                <c:pt idx="19">
                  <c:v>4.3864064720465439E-2</c:v>
                </c:pt>
                <c:pt idx="20">
                  <c:v>5.0507141378596562E-2</c:v>
                </c:pt>
                <c:pt idx="21">
                  <c:v>5.0910878039517923E-2</c:v>
                </c:pt>
                <c:pt idx="22">
                  <c:v>5.2456941786530036E-2</c:v>
                </c:pt>
                <c:pt idx="23">
                  <c:v>5.9450875674046035E-2</c:v>
                </c:pt>
                <c:pt idx="24">
                  <c:v>5.9671049193443723E-2</c:v>
                </c:pt>
                <c:pt idx="25">
                  <c:v>6.0169648729783705E-2</c:v>
                </c:pt>
                <c:pt idx="26">
                  <c:v>6.4056168431117541E-2</c:v>
                </c:pt>
                <c:pt idx="27">
                  <c:v>6.9273118805924724E-2</c:v>
                </c:pt>
                <c:pt idx="28">
                  <c:v>7.1212121212121213E-2</c:v>
                </c:pt>
                <c:pt idx="29">
                  <c:v>7.1617418351477447E-2</c:v>
                </c:pt>
                <c:pt idx="30">
                  <c:v>7.3435264853735999E-2</c:v>
                </c:pt>
                <c:pt idx="31">
                  <c:v>7.7096087425199702E-2</c:v>
                </c:pt>
                <c:pt idx="32">
                  <c:v>8.0708880324339455E-2</c:v>
                </c:pt>
                <c:pt idx="33">
                  <c:v>8.6576753960581343E-2</c:v>
                </c:pt>
                <c:pt idx="34">
                  <c:v>9.0508119293483749E-2</c:v>
                </c:pt>
                <c:pt idx="35">
                  <c:v>9.2804219515258038E-2</c:v>
                </c:pt>
                <c:pt idx="36">
                  <c:v>9.9896526237397421E-2</c:v>
                </c:pt>
                <c:pt idx="37">
                  <c:v>0.11215765999371538</c:v>
                </c:pt>
                <c:pt idx="38">
                  <c:v>0.12137387445194907</c:v>
                </c:pt>
                <c:pt idx="39">
                  <c:v>0.12640580438982771</c:v>
                </c:pt>
                <c:pt idx="40">
                  <c:v>0.14140925270336235</c:v>
                </c:pt>
                <c:pt idx="41">
                  <c:v>0.14877318611250137</c:v>
                </c:pt>
                <c:pt idx="42">
                  <c:v>0.2725854649556585</c:v>
                </c:pt>
                <c:pt idx="43">
                  <c:v>0.3370248601706976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74560"/>
        <c:axId val="142276096"/>
      </c:barChart>
      <c:catAx>
        <c:axId val="1422745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276096"/>
        <c:crosses val="autoZero"/>
        <c:auto val="1"/>
        <c:lblAlgn val="ctr"/>
        <c:lblOffset val="100"/>
        <c:noMultiLvlLbl val="0"/>
      </c:catAx>
      <c:valAx>
        <c:axId val="1422760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0"/>
        <c:majorTickMark val="in"/>
        <c:minorTickMark val="none"/>
        <c:tickLblPos val="nextTo"/>
        <c:crossAx val="142274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'Table 5a'!$H$19</c:f>
              <c:strCache>
                <c:ptCount val="1"/>
                <c:pt idx="0">
                  <c:v>Institutes of Technology</c:v>
                </c:pt>
              </c:strCache>
            </c:strRef>
          </c:tx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'Table 5a'!$B$20:$B$26</c:f>
              <c:strCache>
                <c:ptCount val="7"/>
                <c:pt idx="0">
                  <c:v>Natural sciences</c:v>
                </c:pt>
                <c:pt idx="1">
                  <c:v>Engineering and technology</c:v>
                </c:pt>
                <c:pt idx="2">
                  <c:v>Medical and health sciences</c:v>
                </c:pt>
                <c:pt idx="3">
                  <c:v>Agricultural science</c:v>
                </c:pt>
                <c:pt idx="4">
                  <c:v>Social sciences</c:v>
                </c:pt>
                <c:pt idx="5">
                  <c:v>Humanities</c:v>
                </c:pt>
                <c:pt idx="6">
                  <c:v>Other</c:v>
                </c:pt>
              </c:strCache>
            </c:strRef>
          </c:cat>
          <c:val>
            <c:numRef>
              <c:f>'Table 5a'!$H$20:$H$26</c:f>
              <c:numCache>
                <c:formatCode>0%</c:formatCode>
                <c:ptCount val="7"/>
                <c:pt idx="0">
                  <c:v>0.30497709679541835</c:v>
                </c:pt>
                <c:pt idx="1">
                  <c:v>0.31785934540804978</c:v>
                </c:pt>
                <c:pt idx="2">
                  <c:v>1.3165435444345714E-2</c:v>
                </c:pt>
                <c:pt idx="3">
                  <c:v>1.8958556233191876E-3</c:v>
                </c:pt>
                <c:pt idx="4">
                  <c:v>0.26272298222696977</c:v>
                </c:pt>
                <c:pt idx="5">
                  <c:v>7.5556979032925867E-3</c:v>
                </c:pt>
                <c:pt idx="6">
                  <c:v>9.1823586598604845E-2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683333333333331"/>
          <c:y val="0.18070137066200059"/>
          <c:w val="0.40649999999999997"/>
          <c:h val="0.7820002187226596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 and 3'!$C$2</c:f>
              <c:strCache>
                <c:ptCount val="1"/>
                <c:pt idx="0">
                  <c:v>Universities</c:v>
                </c:pt>
              </c:strCache>
            </c:strRef>
          </c:tx>
          <c:marker>
            <c:symbol val="none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'Figures 2 and 3'!$B$4:$B$9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2 and 3'!$C$4:$C$9</c:f>
              <c:numCache>
                <c:formatCode>0.0</c:formatCode>
                <c:ptCount val="6"/>
                <c:pt idx="0">
                  <c:v>461.3</c:v>
                </c:pt>
                <c:pt idx="1">
                  <c:v>568</c:v>
                </c:pt>
                <c:pt idx="2">
                  <c:v>675.67229053428002</c:v>
                </c:pt>
                <c:pt idx="3">
                  <c:v>626.25604016360614</c:v>
                </c:pt>
                <c:pt idx="4">
                  <c:v>580.7370957870761</c:v>
                </c:pt>
                <c:pt idx="5">
                  <c:v>645.27475836303609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18784"/>
        <c:axId val="217720704"/>
      </c:lineChart>
      <c:catAx>
        <c:axId val="21771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217720704"/>
        <c:crosses val="autoZero"/>
        <c:auto val="1"/>
        <c:lblAlgn val="ctr"/>
        <c:lblOffset val="100"/>
        <c:noMultiLvlLbl val="0"/>
      </c:catAx>
      <c:valAx>
        <c:axId val="217720704"/>
        <c:scaling>
          <c:orientation val="minMax"/>
          <c:max val="700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" sourceLinked="0"/>
        <c:majorTickMark val="in"/>
        <c:minorTickMark val="none"/>
        <c:tickLblPos val="nextTo"/>
        <c:crossAx val="217718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'Table 5a'!$I$19</c:f>
              <c:strCache>
                <c:ptCount val="1"/>
                <c:pt idx="0">
                  <c:v>Universities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'Table 5a'!$B$20:$B$26</c:f>
              <c:strCache>
                <c:ptCount val="7"/>
                <c:pt idx="0">
                  <c:v>Natural sciences</c:v>
                </c:pt>
                <c:pt idx="1">
                  <c:v>Engineering and technology</c:v>
                </c:pt>
                <c:pt idx="2">
                  <c:v>Medical and health sciences</c:v>
                </c:pt>
                <c:pt idx="3">
                  <c:v>Agricultural science</c:v>
                </c:pt>
                <c:pt idx="4">
                  <c:v>Social sciences</c:v>
                </c:pt>
                <c:pt idx="5">
                  <c:v>Humanities</c:v>
                </c:pt>
                <c:pt idx="6">
                  <c:v>Other</c:v>
                </c:pt>
              </c:strCache>
            </c:strRef>
          </c:cat>
          <c:val>
            <c:numRef>
              <c:f>'Table 5a'!$I$20:$I$26</c:f>
              <c:numCache>
                <c:formatCode>0%</c:formatCode>
                <c:ptCount val="7"/>
                <c:pt idx="0">
                  <c:v>0.31976092986425081</c:v>
                </c:pt>
                <c:pt idx="1">
                  <c:v>0.17814527294204172</c:v>
                </c:pt>
                <c:pt idx="2">
                  <c:v>0.26229684481057702</c:v>
                </c:pt>
                <c:pt idx="3">
                  <c:v>3.139068502615211E-2</c:v>
                </c:pt>
                <c:pt idx="4">
                  <c:v>0.13049900090476504</c:v>
                </c:pt>
                <c:pt idx="5">
                  <c:v>5.4837411358360094E-2</c:v>
                </c:pt>
                <c:pt idx="6">
                  <c:v>2.3069855093853269E-2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572222222222224"/>
          <c:y val="0.18070137066200059"/>
          <c:w val="0.4176111111111111"/>
          <c:h val="0.7820002187226596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2004</a:t>
            </a:r>
          </a:p>
        </c:rich>
      </c:tx>
      <c:layout>
        <c:manualLayout>
          <c:xMode val="edge"/>
          <c:yMode val="edge"/>
          <c:x val="4.2583862324708052E-2"/>
          <c:y val="3.30619826367857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8364067323650004"/>
          <c:y val="3.6803777906140117E-2"/>
          <c:w val="0.44407329518592786"/>
          <c:h val="0.64702081923018973"/>
        </c:manualLayout>
      </c:layout>
      <c:pieChart>
        <c:varyColors val="1"/>
        <c:ser>
          <c:idx val="0"/>
          <c:order val="0"/>
          <c:tx>
            <c:strRef>
              <c:f>'Figures 19 and 20'!$D$33</c:f>
              <c:strCache>
                <c:ptCount val="1"/>
                <c:pt idx="0">
                  <c:v>2004</c:v>
                </c:pt>
              </c:strCache>
            </c:strRef>
          </c:tx>
          <c:explosion val="14"/>
          <c:dPt>
            <c:idx val="0"/>
            <c:bubble3D val="0"/>
            <c:explosion val="2"/>
          </c:dPt>
          <c:dPt>
            <c:idx val="1"/>
            <c:bubble3D val="0"/>
            <c:explosion val="5"/>
          </c:dPt>
          <c:dPt>
            <c:idx val="2"/>
            <c:bubble3D val="0"/>
            <c:explosion val="9"/>
          </c:dPt>
          <c:dPt>
            <c:idx val="3"/>
            <c:bubble3D val="0"/>
            <c:explosion val="9"/>
          </c:dPt>
          <c:dPt>
            <c:idx val="4"/>
            <c:bubble3D val="0"/>
            <c:explosion val="8"/>
          </c:dPt>
          <c:dPt>
            <c:idx val="5"/>
            <c:bubble3D val="0"/>
            <c:explosion val="8"/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'Figures 19 and 20'!$B$34:$B$39</c:f>
              <c:strCache>
                <c:ptCount val="6"/>
                <c:pt idx="0">
                  <c:v>Natural Sciences</c:v>
                </c:pt>
                <c:pt idx="1">
                  <c:v>Engineering and technology</c:v>
                </c:pt>
                <c:pt idx="2">
                  <c:v>Medical and health sciences</c:v>
                </c:pt>
                <c:pt idx="3">
                  <c:v>Agricultural science</c:v>
                </c:pt>
                <c:pt idx="4">
                  <c:v>Social sciences</c:v>
                </c:pt>
                <c:pt idx="5">
                  <c:v>Humanities</c:v>
                </c:pt>
              </c:strCache>
            </c:strRef>
          </c:cat>
          <c:val>
            <c:numRef>
              <c:f>'Figures 19 and 20'!$D$34:$D$39</c:f>
              <c:numCache>
                <c:formatCode>0%</c:formatCode>
                <c:ptCount val="6"/>
                <c:pt idx="0">
                  <c:v>0.38844824079723411</c:v>
                </c:pt>
                <c:pt idx="1">
                  <c:v>0.16676835468781778</c:v>
                </c:pt>
                <c:pt idx="2">
                  <c:v>0.17632702867602199</c:v>
                </c:pt>
                <c:pt idx="3">
                  <c:v>2.3388244864754933E-2</c:v>
                </c:pt>
                <c:pt idx="4">
                  <c:v>0.16737848281472442</c:v>
                </c:pt>
                <c:pt idx="5">
                  <c:v>7.7689648159446831E-2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l"/>
      <c:layout>
        <c:manualLayout>
          <c:xMode val="edge"/>
          <c:yMode val="edge"/>
          <c:x val="2.0725382964007191E-2"/>
          <c:y val="0.17151140722794267"/>
          <c:w val="0.49449282205845013"/>
          <c:h val="0.7400282656975570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2014</a:t>
            </a:r>
          </a:p>
        </c:rich>
      </c:tx>
      <c:layout>
        <c:manualLayout>
          <c:xMode val="edge"/>
          <c:yMode val="edge"/>
          <c:x val="3.1613553923737048E-2"/>
          <c:y val="2.4461538461538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60426954495856555"/>
          <c:y val="7.8730466384009698E-2"/>
          <c:w val="0.36396001061665045"/>
          <c:h val="0.62293155663234401"/>
        </c:manualLayout>
      </c:layout>
      <c:pieChart>
        <c:varyColors val="1"/>
        <c:ser>
          <c:idx val="0"/>
          <c:order val="0"/>
          <c:explosion val="4"/>
          <c:dPt>
            <c:idx val="0"/>
            <c:bubble3D val="0"/>
            <c:explosion val="3"/>
          </c:dPt>
          <c:dPt>
            <c:idx val="4"/>
            <c:bubble3D val="0"/>
            <c:explosion val="9"/>
          </c:dPt>
          <c:dPt>
            <c:idx val="5"/>
            <c:bubble3D val="0"/>
            <c:explosion val="9"/>
          </c:dPt>
          <c:dLbls>
            <c:numFmt formatCode="0%" sourceLinked="0"/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'Figures 19 and 20'!$B$34:$B$40</c:f>
              <c:strCache>
                <c:ptCount val="7"/>
                <c:pt idx="0">
                  <c:v>Natural Sciences</c:v>
                </c:pt>
                <c:pt idx="1">
                  <c:v>Engineering and technology</c:v>
                </c:pt>
                <c:pt idx="2">
                  <c:v>Medical and health sciences</c:v>
                </c:pt>
                <c:pt idx="3">
                  <c:v>Agricultural science</c:v>
                </c:pt>
                <c:pt idx="4">
                  <c:v>Social sciences</c:v>
                </c:pt>
                <c:pt idx="5">
                  <c:v>Humanities</c:v>
                </c:pt>
                <c:pt idx="6">
                  <c:v>Other</c:v>
                </c:pt>
              </c:strCache>
            </c:strRef>
          </c:cat>
          <c:val>
            <c:numRef>
              <c:f>'Figures 19 and 20'!$F$34:$F$40</c:f>
              <c:numCache>
                <c:formatCode>0%</c:formatCode>
                <c:ptCount val="7"/>
                <c:pt idx="0">
                  <c:v>0.31804307644401875</c:v>
                </c:pt>
                <c:pt idx="1">
                  <c:v>0.19437978371626474</c:v>
                </c:pt>
                <c:pt idx="2">
                  <c:v>0.2333482465901833</c:v>
                </c:pt>
                <c:pt idx="3">
                  <c:v>2.7963441676412529E-2</c:v>
                </c:pt>
                <c:pt idx="4">
                  <c:v>0.14586317726508294</c:v>
                </c:pt>
                <c:pt idx="5">
                  <c:v>4.9343365748196012E-2</c:v>
                </c:pt>
                <c:pt idx="6">
                  <c:v>3.1058908559841732E-2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l"/>
      <c:layout>
        <c:manualLayout>
          <c:xMode val="edge"/>
          <c:yMode val="edge"/>
          <c:x val="1.7977528089887642E-2"/>
          <c:y val="0.17141045830809612"/>
          <c:w val="0.48614232209737829"/>
          <c:h val="0.7453583686654552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566" r="0.75000000000000566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19 and 20'!$B$3</c:f>
              <c:strCache>
                <c:ptCount val="1"/>
                <c:pt idx="0">
                  <c:v>Natural sciences</c:v>
                </c:pt>
              </c:strCache>
            </c:strRef>
          </c:tx>
          <c:marker>
            <c:symbol val="none"/>
          </c:marker>
          <c:cat>
            <c:numRef>
              <c:f>'Figures 19 and 20'!$C$2:$H$2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19 and 20'!$C$3:$H$3</c:f>
              <c:numCache>
                <c:formatCode>0</c:formatCode>
                <c:ptCount val="6"/>
                <c:pt idx="0">
                  <c:v>191</c:v>
                </c:pt>
                <c:pt idx="1">
                  <c:v>205.5</c:v>
                </c:pt>
                <c:pt idx="2">
                  <c:v>241.87950694646969</c:v>
                </c:pt>
                <c:pt idx="3" formatCode="#,##0">
                  <c:v>250.98988639396555</c:v>
                </c:pt>
                <c:pt idx="4" formatCode="#,##0">
                  <c:v>201.39512403448992</c:v>
                </c:pt>
                <c:pt idx="5" formatCode="#,##0">
                  <c:v>232.20720727209414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19 and 20'!$B$4</c:f>
              <c:strCache>
                <c:ptCount val="1"/>
                <c:pt idx="0">
                  <c:v>Engineering and technology</c:v>
                </c:pt>
              </c:strCache>
            </c:strRef>
          </c:tx>
          <c:marker>
            <c:symbol val="none"/>
          </c:marker>
          <c:cat>
            <c:numRef>
              <c:f>'Figures 19 and 20'!$C$2:$H$2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19 and 20'!$C$4:$H$4</c:f>
              <c:numCache>
                <c:formatCode>0</c:formatCode>
                <c:ptCount val="6"/>
                <c:pt idx="0">
                  <c:v>82</c:v>
                </c:pt>
                <c:pt idx="1">
                  <c:v>115.1</c:v>
                </c:pt>
                <c:pt idx="2">
                  <c:v>142.39539129092967</c:v>
                </c:pt>
                <c:pt idx="3" formatCode="#,##0">
                  <c:v>162.50403324718968</c:v>
                </c:pt>
                <c:pt idx="4" formatCode="#,##0">
                  <c:v>143.41823947037796</c:v>
                </c:pt>
                <c:pt idx="5" formatCode="#,##0">
                  <c:v>141.91909860629312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19 and 20'!$B$5</c:f>
              <c:strCache>
                <c:ptCount val="1"/>
                <c:pt idx="0">
                  <c:v>Medical and health sciences</c:v>
                </c:pt>
              </c:strCache>
            </c:strRef>
          </c:tx>
          <c:marker>
            <c:symbol val="none"/>
          </c:marker>
          <c:cat>
            <c:numRef>
              <c:f>'Figures 19 and 20'!$C$2:$H$2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19 and 20'!$C$5:$H$5</c:f>
              <c:numCache>
                <c:formatCode>0</c:formatCode>
                <c:ptCount val="6"/>
                <c:pt idx="0">
                  <c:v>86.7</c:v>
                </c:pt>
                <c:pt idx="1">
                  <c:v>118.3</c:v>
                </c:pt>
                <c:pt idx="2">
                  <c:v>141.55643780318991</c:v>
                </c:pt>
                <c:pt idx="3" formatCode="#,##0">
                  <c:v>121.84636059141656</c:v>
                </c:pt>
                <c:pt idx="4" formatCode="#,##0">
                  <c:v>134.27675457471517</c:v>
                </c:pt>
                <c:pt idx="5" formatCode="#,##0">
                  <c:v>170.37045820453187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'Figures 19 and 20'!$B$6</c:f>
              <c:strCache>
                <c:ptCount val="1"/>
                <c:pt idx="0">
                  <c:v>Agricultural science</c:v>
                </c:pt>
              </c:strCache>
            </c:strRef>
          </c:tx>
          <c:marker>
            <c:symbol val="none"/>
          </c:marker>
          <c:cat>
            <c:numRef>
              <c:f>'Figures 19 and 20'!$C$2:$H$2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19 and 20'!$C$6:$H$6</c:f>
              <c:numCache>
                <c:formatCode>0</c:formatCode>
                <c:ptCount val="6"/>
                <c:pt idx="0">
                  <c:v>11.5</c:v>
                </c:pt>
                <c:pt idx="1">
                  <c:v>17.8</c:v>
                </c:pt>
                <c:pt idx="2">
                  <c:v>22.937231618806297</c:v>
                </c:pt>
                <c:pt idx="3" formatCode="#,##0">
                  <c:v>16.196738</c:v>
                </c:pt>
                <c:pt idx="4" formatCode="#,##0">
                  <c:v>17.5423358</c:v>
                </c:pt>
                <c:pt idx="5" formatCode="#,##0">
                  <c:v>20.416456695100479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'Figures 19 and 20'!$B$7</c:f>
              <c:strCache>
                <c:ptCount val="1"/>
                <c:pt idx="0">
                  <c:v>Social sciences</c:v>
                </c:pt>
              </c:strCache>
            </c:strRef>
          </c:tx>
          <c:marker>
            <c:symbol val="none"/>
          </c:marker>
          <c:cat>
            <c:numRef>
              <c:f>'Figures 19 and 20'!$C$2:$H$2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19 and 20'!$C$7:$H$7</c:f>
              <c:numCache>
                <c:formatCode>0</c:formatCode>
                <c:ptCount val="6"/>
                <c:pt idx="0">
                  <c:v>82.3</c:v>
                </c:pt>
                <c:pt idx="1">
                  <c:v>101.5</c:v>
                </c:pt>
                <c:pt idx="2">
                  <c:v>144.58452566464373</c:v>
                </c:pt>
                <c:pt idx="3" formatCode="#,##0">
                  <c:v>125.25891627999999</c:v>
                </c:pt>
                <c:pt idx="4" formatCode="#,##0">
                  <c:v>96.260803331342544</c:v>
                </c:pt>
                <c:pt idx="5" formatCode="#,##0">
                  <c:v>106.49652058223985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'Figures 19 and 20'!$B$8</c:f>
              <c:strCache>
                <c:ptCount val="1"/>
                <c:pt idx="0">
                  <c:v>Humanities</c:v>
                </c:pt>
              </c:strCache>
            </c:strRef>
          </c:tx>
          <c:marker>
            <c:symbol val="none"/>
          </c:marker>
          <c:cat>
            <c:numRef>
              <c:f>'Figures 19 and 20'!$C$2:$H$2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19 and 20'!$C$8:$H$8</c:f>
              <c:numCache>
                <c:formatCode>0</c:formatCode>
                <c:ptCount val="6"/>
                <c:pt idx="0">
                  <c:v>38.200000000000003</c:v>
                </c:pt>
                <c:pt idx="1">
                  <c:v>42.5</c:v>
                </c:pt>
                <c:pt idx="2">
                  <c:v>56.398237720240793</c:v>
                </c:pt>
                <c:pt idx="3" formatCode="#,##0">
                  <c:v>31.529239621034488</c:v>
                </c:pt>
                <c:pt idx="4" formatCode="#,##0">
                  <c:v>50.139269114891249</c:v>
                </c:pt>
                <c:pt idx="5" formatCode="#,##0">
                  <c:v>36.026205273520219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'Figures 19 and 20'!$B$9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'Figures 19 and 20'!$C$2:$H$2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19 and 20'!$C$9:$H$9</c:f>
              <c:numCache>
                <c:formatCode>0</c:formatCode>
                <c:ptCount val="6"/>
                <c:pt idx="4" formatCode="#,##0">
                  <c:v>21.359184901258558</c:v>
                </c:pt>
                <c:pt idx="5" formatCode="#,##0">
                  <c:v>22.676495581156431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47776"/>
        <c:axId val="143149312"/>
      </c:lineChart>
      <c:catAx>
        <c:axId val="14314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43149312"/>
        <c:crosses val="autoZero"/>
        <c:auto val="1"/>
        <c:lblAlgn val="ctr"/>
        <c:lblOffset val="100"/>
        <c:noMultiLvlLbl val="0"/>
      </c:catAx>
      <c:valAx>
        <c:axId val="143149312"/>
        <c:scaling>
          <c:orientation val="minMax"/>
        </c:scaling>
        <c:delete val="0"/>
        <c:axPos val="l"/>
        <c:majorGridlines/>
        <c:numFmt formatCode="0" sourceLinked="1"/>
        <c:majorTickMark val="in"/>
        <c:minorTickMark val="none"/>
        <c:tickLblPos val="nextTo"/>
        <c:crossAx val="14314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50000000000001"/>
          <c:y val="0.11342592592592594"/>
          <c:w val="0.46388888888888902"/>
          <c:h val="0.77314814814814825"/>
        </c:manualLayout>
      </c:layout>
      <c:pieChart>
        <c:varyColors val="1"/>
        <c:ser>
          <c:idx val="0"/>
          <c:order val="0"/>
          <c:tx>
            <c:strRef>
              <c:f>'Figures 21 to 23'!$C$3</c:f>
              <c:strCache>
                <c:ptCount val="1"/>
                <c:pt idx="0">
                  <c:v>All Higher Education Institutes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0.21330155816412519"/>
                  <c:y val="3.56716417910447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838311622090182"/>
                  <c:y val="-5.6333685901202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036976206195085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1178915135608071E-4"/>
                  <c:y val="-1.3083624963546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3292541557305345E-2"/>
                  <c:y val="-8.81353893263342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3578849518810137E-2"/>
                  <c:y val="2.9485637212015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'Figures 21 to 23'!$D$2:$F$2</c:f>
              <c:strCache>
                <c:ptCount val="3"/>
                <c:pt idx="0">
                  <c:v>Basic Research</c:v>
                </c:pt>
                <c:pt idx="1">
                  <c:v>Applied Research</c:v>
                </c:pt>
                <c:pt idx="2">
                  <c:v>Experimental Research</c:v>
                </c:pt>
              </c:strCache>
            </c:strRef>
          </c:cat>
          <c:val>
            <c:numRef>
              <c:f>'Figures 21 to 23'!$D$3:$F$3</c:f>
              <c:numCache>
                <c:formatCode>0.0</c:formatCode>
                <c:ptCount val="3"/>
                <c:pt idx="0">
                  <c:v>330.80376689166047</c:v>
                </c:pt>
                <c:pt idx="1">
                  <c:v>344.64372574864558</c:v>
                </c:pt>
                <c:pt idx="2">
                  <c:v>54.66472457463032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'Figures 21 to 23'!$C$21</c:f>
              <c:strCache>
                <c:ptCount val="1"/>
                <c:pt idx="0">
                  <c:v>Basic Research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'Figures 21 to 23'!$D$20:$H$20</c:f>
              <c:numCache>
                <c:formatCode>General</c:formatCode>
                <c:ptCount val="5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</c:numCache>
            </c:numRef>
          </c:cat>
          <c:val>
            <c:numRef>
              <c:f>'Figures 21 to 23'!$D$21:$H$21</c:f>
              <c:numCache>
                <c:formatCode>0%</c:formatCode>
                <c:ptCount val="5"/>
                <c:pt idx="0">
                  <c:v>0.55100000000000005</c:v>
                </c:pt>
                <c:pt idx="1">
                  <c:v>0.627</c:v>
                </c:pt>
                <c:pt idx="2">
                  <c:v>0.54</c:v>
                </c:pt>
                <c:pt idx="3">
                  <c:v>0.50115645631586703</c:v>
                </c:pt>
                <c:pt idx="4">
                  <c:v>0.45308619564473845</c:v>
                </c:pt>
              </c:numCache>
            </c:numRef>
          </c:val>
        </c:ser>
        <c:ser>
          <c:idx val="1"/>
          <c:order val="1"/>
          <c:tx>
            <c:strRef>
              <c:f>'Figures 21 to 23'!$C$22</c:f>
              <c:strCache>
                <c:ptCount val="1"/>
                <c:pt idx="0">
                  <c:v>Applied Research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'Figures 21 to 23'!$D$20:$H$20</c:f>
              <c:numCache>
                <c:formatCode>General</c:formatCode>
                <c:ptCount val="5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</c:numCache>
            </c:numRef>
          </c:cat>
          <c:val>
            <c:numRef>
              <c:f>'Figures 21 to 23'!$D$22:$H$22</c:f>
              <c:numCache>
                <c:formatCode>0%</c:formatCode>
                <c:ptCount val="5"/>
                <c:pt idx="0">
                  <c:v>0.36499999999999999</c:v>
                </c:pt>
                <c:pt idx="1">
                  <c:v>0.33800000000000002</c:v>
                </c:pt>
                <c:pt idx="2">
                  <c:v>0.41</c:v>
                </c:pt>
                <c:pt idx="3">
                  <c:v>0.44035063402916008</c:v>
                </c:pt>
                <c:pt idx="4">
                  <c:v>0.47204212944595408</c:v>
                </c:pt>
              </c:numCache>
            </c:numRef>
          </c:val>
        </c:ser>
        <c:ser>
          <c:idx val="2"/>
          <c:order val="2"/>
          <c:tx>
            <c:strRef>
              <c:f>'Figures 21 to 23'!$C$23</c:f>
              <c:strCache>
                <c:ptCount val="1"/>
                <c:pt idx="0">
                  <c:v>Experimental Research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'Figures 21 to 23'!$D$20:$H$20</c:f>
              <c:numCache>
                <c:formatCode>General</c:formatCode>
                <c:ptCount val="5"/>
                <c:pt idx="0">
                  <c:v>2006</c:v>
                </c:pt>
                <c:pt idx="1">
                  <c:v>2008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</c:numCache>
            </c:numRef>
          </c:cat>
          <c:val>
            <c:numRef>
              <c:f>'Figures 21 to 23'!$D$23:$H$23</c:f>
              <c:numCache>
                <c:formatCode>0%</c:formatCode>
                <c:ptCount val="5"/>
                <c:pt idx="0">
                  <c:v>8.4000000000000005E-2</c:v>
                </c:pt>
                <c:pt idx="1">
                  <c:v>3.5000000000000003E-2</c:v>
                </c:pt>
                <c:pt idx="2">
                  <c:v>0.05</c:v>
                </c:pt>
                <c:pt idx="3">
                  <c:v>5.849290965497287E-2</c:v>
                </c:pt>
                <c:pt idx="4">
                  <c:v>7.4871674909307365E-2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386688"/>
        <c:axId val="144396672"/>
      </c:barChart>
      <c:catAx>
        <c:axId val="14438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44396672"/>
        <c:crosses val="autoZero"/>
        <c:auto val="1"/>
        <c:lblAlgn val="ctr"/>
        <c:lblOffset val="100"/>
        <c:noMultiLvlLbl val="0"/>
      </c:catAx>
      <c:valAx>
        <c:axId val="144396672"/>
        <c:scaling>
          <c:orientation val="minMax"/>
          <c:max val="1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in"/>
        <c:minorTickMark val="none"/>
        <c:tickLblPos val="nextTo"/>
        <c:crossAx val="144386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9797979797979783E-2"/>
          <c:y val="3.2073310423825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8302937592923584"/>
          <c:y val="0.12421426703105411"/>
          <c:w val="0.46893022747156604"/>
          <c:h val="0.78155037911927649"/>
        </c:manualLayout>
      </c:layout>
      <c:pieChart>
        <c:varyColors val="1"/>
        <c:ser>
          <c:idx val="0"/>
          <c:order val="0"/>
          <c:tx>
            <c:strRef>
              <c:f>'Figures 21 to 23'!$C$32</c:f>
              <c:strCache>
                <c:ptCount val="1"/>
                <c:pt idx="0">
                  <c:v>Institutes of Technology</c:v>
                </c:pt>
              </c:strCache>
            </c:strRef>
          </c:tx>
          <c:dPt>
            <c:idx val="1"/>
            <c:bubble3D val="0"/>
          </c:dPt>
          <c:dPt>
            <c:idx val="2"/>
            <c:bubble3D val="0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'Figures 21 to 23'!$D$31:$F$31</c:f>
              <c:strCache>
                <c:ptCount val="3"/>
                <c:pt idx="0">
                  <c:v>Basic Research</c:v>
                </c:pt>
                <c:pt idx="1">
                  <c:v>Applied Research</c:v>
                </c:pt>
                <c:pt idx="2">
                  <c:v>Experimental Research</c:v>
                </c:pt>
              </c:strCache>
            </c:strRef>
          </c:cat>
          <c:val>
            <c:numRef>
              <c:f>'Figures 21 to 23'!$D$32:$F$32</c:f>
              <c:numCache>
                <c:formatCode>0</c:formatCode>
                <c:ptCount val="3"/>
                <c:pt idx="0">
                  <c:v>16.785670429869999</c:v>
                </c:pt>
                <c:pt idx="1">
                  <c:v>60.447397081339993</c:v>
                </c:pt>
                <c:pt idx="2">
                  <c:v>7.6046163406900007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3.1561545604345473E-2"/>
          <c:y val="0.67902950275545459"/>
          <c:w val="0.38336612831371536"/>
          <c:h val="0.2934790883098375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622" r="0.750000000000006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0879238254727298E-2"/>
          <c:y val="4.58190148911798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130225592966523"/>
          <c:y val="0.12421426703105411"/>
          <c:w val="0.46893022747156604"/>
          <c:h val="0.78155037911927649"/>
        </c:manualLayout>
      </c:layout>
      <c:pieChart>
        <c:varyColors val="1"/>
        <c:ser>
          <c:idx val="0"/>
          <c:order val="0"/>
          <c:tx>
            <c:strRef>
              <c:f>'Figures 21 to 23'!$C$33</c:f>
              <c:strCache>
                <c:ptCount val="1"/>
                <c:pt idx="0">
                  <c:v>Universities</c:v>
                </c:pt>
              </c:strCache>
            </c:strRef>
          </c:tx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-0.12245613470095379"/>
                  <c:y val="-1.780808326794202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725193093194639"/>
                  <c:y val="-0.119129438717067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567707410806778E-2"/>
                  <c:y val="0.155486646643396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'Figures 21 to 23'!$D$31:$F$31</c:f>
              <c:strCache>
                <c:ptCount val="3"/>
                <c:pt idx="0">
                  <c:v>Basic Research</c:v>
                </c:pt>
                <c:pt idx="1">
                  <c:v>Applied Research</c:v>
                </c:pt>
                <c:pt idx="2">
                  <c:v>Experimental Research</c:v>
                </c:pt>
              </c:strCache>
            </c:strRef>
          </c:cat>
          <c:val>
            <c:numRef>
              <c:f>'Figures 21 to 23'!$D$33:$F$33</c:f>
              <c:numCache>
                <c:formatCode>0</c:formatCode>
                <c:ptCount val="3"/>
                <c:pt idx="0">
                  <c:v>314.01809646179044</c:v>
                </c:pt>
                <c:pt idx="1">
                  <c:v>284.19632866730552</c:v>
                </c:pt>
                <c:pt idx="2">
                  <c:v>47.060108233940319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l"/>
      <c:layout>
        <c:manualLayout>
          <c:xMode val="edge"/>
          <c:yMode val="edge"/>
          <c:x val="1.6359918200408999E-2"/>
          <c:y val="0.66930035807379751"/>
          <c:w val="0.44662469338571942"/>
          <c:h val="0.3306996419262025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622" r="0.75000000000000622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82427123124559E-2"/>
          <c:y val="7.3903273159684632E-2"/>
          <c:w val="0.89354184410812165"/>
          <c:h val="0.70955335324463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24 to 26'!$A$2</c:f>
              <c:strCache>
                <c:ptCount val="1"/>
                <c:pt idx="0">
                  <c:v>Pay costs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'Figures 24 to 26'!$C$1:$H$1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24 to 26'!$C$2:$H$2</c:f>
              <c:numCache>
                <c:formatCode>0.0</c:formatCode>
                <c:ptCount val="6"/>
                <c:pt idx="0">
                  <c:v>322.45371650367224</c:v>
                </c:pt>
                <c:pt idx="1">
                  <c:v>443.07</c:v>
                </c:pt>
                <c:pt idx="2" formatCode="General">
                  <c:v>467.7</c:v>
                </c:pt>
                <c:pt idx="3">
                  <c:v>411.18415204236936</c:v>
                </c:pt>
                <c:pt idx="4">
                  <c:v>427.47135562804692</c:v>
                </c:pt>
                <c:pt idx="5">
                  <c:v>491.30258689177799</c:v>
                </c:pt>
              </c:numCache>
            </c:numRef>
          </c:val>
        </c:ser>
        <c:ser>
          <c:idx val="1"/>
          <c:order val="1"/>
          <c:tx>
            <c:strRef>
              <c:f>'Figures 24 to 26'!$A$3</c:f>
              <c:strCache>
                <c:ptCount val="1"/>
                <c:pt idx="0">
                  <c:v>Non-pay costs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'Figures 24 to 26'!$C$1:$H$1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24 to 26'!$C$3:$H$3</c:f>
              <c:numCache>
                <c:formatCode>0.0</c:formatCode>
                <c:ptCount val="6"/>
                <c:pt idx="0">
                  <c:v>133.41649794488353</c:v>
                </c:pt>
                <c:pt idx="1">
                  <c:v>115.05</c:v>
                </c:pt>
                <c:pt idx="2" formatCode="General">
                  <c:v>174.2</c:v>
                </c:pt>
                <c:pt idx="3">
                  <c:v>191.67889482848042</c:v>
                </c:pt>
                <c:pt idx="4">
                  <c:v>168.10654874135838</c:v>
                </c:pt>
                <c:pt idx="5">
                  <c:v>179.78757821455858</c:v>
                </c:pt>
              </c:numCache>
            </c:numRef>
          </c:val>
        </c:ser>
        <c:ser>
          <c:idx val="2"/>
          <c:order val="2"/>
          <c:tx>
            <c:strRef>
              <c:f>'Figures 24 to 26'!$A$4</c:f>
              <c:strCache>
                <c:ptCount val="1"/>
                <c:pt idx="0">
                  <c:v>Capital costs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7998627627577428E-3"/>
                  <c:y val="-2.76352459113548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994550466488386E-3"/>
                  <c:y val="-7.0645984033194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954224489304991E-4"/>
                  <c:y val="-7.0645984033194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977449629732616E-3"/>
                  <c:y val="1.53754922104845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518313180605597E-3"/>
                  <c:y val="1.5375492210484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371659734813289E-4"/>
                  <c:y val="1.0139358178187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'Figures 24 to 26'!$C$1:$H$1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24 to 26'!$C$4:$H$4</c:f>
              <c:numCache>
                <c:formatCode>0.0</c:formatCode>
                <c:ptCount val="6"/>
                <c:pt idx="0">
                  <c:v>36.129785551444172</c:v>
                </c:pt>
                <c:pt idx="1">
                  <c:v>42.5</c:v>
                </c:pt>
                <c:pt idx="2" formatCode="General">
                  <c:v>107.8</c:v>
                </c:pt>
                <c:pt idx="3">
                  <c:v>105.24777083475641</c:v>
                </c:pt>
                <c:pt idx="4">
                  <c:v>68.813806857670301</c:v>
                </c:pt>
                <c:pt idx="5">
                  <c:v>59.022277108599489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195584"/>
        <c:axId val="144197120"/>
      </c:barChart>
      <c:catAx>
        <c:axId val="1441955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4197120"/>
        <c:crosses val="autoZero"/>
        <c:auto val="1"/>
        <c:lblAlgn val="ctr"/>
        <c:lblOffset val="100"/>
        <c:noMultiLvlLbl val="0"/>
      </c:catAx>
      <c:valAx>
        <c:axId val="1441971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4195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59110681468936"/>
          <c:y val="0.89075407983944466"/>
          <c:w val="0.82091966891821078"/>
          <c:h val="6.534245522226560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644" r="0.75000000000000644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3710099103109213E-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2748353824193028"/>
          <c:y val="0.13605242053076702"/>
          <c:w val="0.4709358104430495"/>
          <c:h val="0.70967410323710189"/>
        </c:manualLayout>
      </c:layout>
      <c:pieChart>
        <c:varyColors val="1"/>
        <c:ser>
          <c:idx val="0"/>
          <c:order val="0"/>
          <c:tx>
            <c:strRef>
              <c:f>'Figures 24 to 26'!$B$27</c:f>
              <c:strCache>
                <c:ptCount val="1"/>
                <c:pt idx="0">
                  <c:v>2004</c:v>
                </c:pt>
              </c:strCache>
            </c:strRef>
          </c:tx>
          <c:explosion val="1"/>
          <c:dPt>
            <c:idx val="0"/>
            <c:bubble3D val="0"/>
            <c:explosion val="4"/>
          </c:dPt>
          <c:dPt>
            <c:idx val="1"/>
            <c:bubble3D val="0"/>
          </c:dPt>
          <c:dPt>
            <c:idx val="2"/>
            <c:bubble3D val="0"/>
            <c:explosion val="0"/>
          </c:dPt>
          <c:dLbls>
            <c:dLbl>
              <c:idx val="0"/>
              <c:layout>
                <c:manualLayout>
                  <c:x val="-0.12895521124375567"/>
                  <c:y val="-0.182355643044619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'Figures 24 to 26'!$A$28:$A$30</c:f>
              <c:strCache>
                <c:ptCount val="3"/>
                <c:pt idx="0">
                  <c:v>Pay costs</c:v>
                </c:pt>
                <c:pt idx="1">
                  <c:v>Non-pay costs</c:v>
                </c:pt>
                <c:pt idx="2">
                  <c:v>Capital costs</c:v>
                </c:pt>
              </c:strCache>
            </c:strRef>
          </c:cat>
          <c:val>
            <c:numRef>
              <c:f>'Figures 24 to 26'!$B$28:$B$30</c:f>
              <c:numCache>
                <c:formatCode>0%</c:formatCode>
                <c:ptCount val="3"/>
                <c:pt idx="0">
                  <c:v>0.65539373273104118</c:v>
                </c:pt>
                <c:pt idx="1">
                  <c:v>0.2711717437904137</c:v>
                </c:pt>
                <c:pt idx="2">
                  <c:v>7.343452347854508E-2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1.5594541910331383E-2"/>
          <c:y val="0.44315799066783318"/>
          <c:w val="0.32457460361314483"/>
          <c:h val="0.34028142315543886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644" r="0.750000000000006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 and 3'!$E$2</c:f>
              <c:strCache>
                <c:ptCount val="1"/>
                <c:pt idx="0">
                  <c:v>Institutes of Technology</c:v>
                </c:pt>
              </c:strCache>
            </c:strRef>
          </c:tx>
          <c:marker>
            <c:symbol val="none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'Figures 2 and 3'!$D$4:$D$9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'Figures 2 and 3'!$E$4:$E$9</c:f>
              <c:numCache>
                <c:formatCode>General</c:formatCode>
                <c:ptCount val="6"/>
                <c:pt idx="0">
                  <c:v>30.4</c:v>
                </c:pt>
                <c:pt idx="1">
                  <c:v>33.299999999999997</c:v>
                </c:pt>
                <c:pt idx="2" formatCode="0.0">
                  <c:v>74.079059229999999</c:v>
                </c:pt>
                <c:pt idx="3" formatCode="0.0">
                  <c:v>82.06913397000001</c:v>
                </c:pt>
                <c:pt idx="4" formatCode="0.0">
                  <c:v>83.654615439999986</c:v>
                </c:pt>
                <c:pt idx="5" formatCode="0.0">
                  <c:v>84.837683851899982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17088"/>
        <c:axId val="194218624"/>
      </c:lineChart>
      <c:catAx>
        <c:axId val="19421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94218624"/>
        <c:crosses val="autoZero"/>
        <c:auto val="1"/>
        <c:lblAlgn val="ctr"/>
        <c:lblOffset val="100"/>
        <c:noMultiLvlLbl val="0"/>
      </c:catAx>
      <c:valAx>
        <c:axId val="19421862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in"/>
        <c:minorTickMark val="none"/>
        <c:tickLblPos val="nextTo"/>
        <c:crossAx val="1942170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2142292893000045E-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635039115256224"/>
          <c:y val="0.11753390201224849"/>
          <c:w val="0.4709358104430495"/>
          <c:h val="0.70967410323710189"/>
        </c:manualLayout>
      </c:layout>
      <c:pieChart>
        <c:varyColors val="1"/>
        <c:ser>
          <c:idx val="0"/>
          <c:order val="0"/>
          <c:tx>
            <c:strRef>
              <c:f>'Figures 24 to 26'!$C$27</c:f>
              <c:strCache>
                <c:ptCount val="1"/>
                <c:pt idx="0">
                  <c:v>2014</c:v>
                </c:pt>
              </c:strCache>
            </c:strRef>
          </c:tx>
          <c:explosion val="1"/>
          <c:dPt>
            <c:idx val="0"/>
            <c:bubble3D val="0"/>
            <c:explosion val="4"/>
          </c:dPt>
          <c:dPt>
            <c:idx val="1"/>
            <c:bubble3D val="0"/>
          </c:dPt>
          <c:dPt>
            <c:idx val="2"/>
            <c:bubble3D val="0"/>
            <c:explosion val="0"/>
          </c:dPt>
          <c:dLbls>
            <c:dLbl>
              <c:idx val="0"/>
              <c:layout>
                <c:manualLayout>
                  <c:x val="-0.12895521124375567"/>
                  <c:y val="-0.182355643044619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'Figures 24 to 26'!$A$28:$A$30</c:f>
              <c:strCache>
                <c:ptCount val="3"/>
                <c:pt idx="0">
                  <c:v>Pay costs</c:v>
                </c:pt>
                <c:pt idx="1">
                  <c:v>Non-pay costs</c:v>
                </c:pt>
                <c:pt idx="2">
                  <c:v>Capital costs</c:v>
                </c:pt>
              </c:strCache>
            </c:strRef>
          </c:cat>
          <c:val>
            <c:numRef>
              <c:f>'Figures 24 to 26'!$C$28:$C$30</c:f>
              <c:numCache>
                <c:formatCode>0%</c:formatCode>
                <c:ptCount val="3"/>
                <c:pt idx="0">
                  <c:v>0.67291359314644383</c:v>
                </c:pt>
                <c:pt idx="1">
                  <c:v>0.24624642427560675</c:v>
                </c:pt>
                <c:pt idx="2">
                  <c:v>8.083998257794936E-2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2.84789644012945E-2"/>
          <c:y val="0.47556539807524062"/>
          <c:w val="0.28447916825930741"/>
          <c:h val="0.349540682414698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644" r="0.750000000000006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2968369829683696E-2"/>
          <c:y val="0.13425925925925927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6270226258214073"/>
          <c:y val="0.16383019830854478"/>
          <c:w val="0.4709358104430495"/>
          <c:h val="0.70967410323710189"/>
        </c:manualLayout>
      </c:layout>
      <c:pieChart>
        <c:varyColors val="1"/>
        <c:ser>
          <c:idx val="0"/>
          <c:order val="0"/>
          <c:tx>
            <c:strRef>
              <c:f>'Figures 24 to 26'!$A$55</c:f>
              <c:strCache>
                <c:ptCount val="1"/>
                <c:pt idx="0">
                  <c:v>Institutes of Technology</c:v>
                </c:pt>
              </c:strCache>
            </c:strRef>
          </c:tx>
          <c:explosion val="1"/>
          <c:dPt>
            <c:idx val="0"/>
            <c:bubble3D val="0"/>
            <c:explosion val="4"/>
          </c:dPt>
          <c:dPt>
            <c:idx val="1"/>
            <c:bubble3D val="0"/>
          </c:dPt>
          <c:dPt>
            <c:idx val="2"/>
            <c:bubble3D val="0"/>
            <c:explosion val="0"/>
          </c:dPt>
          <c:dLbls>
            <c:dLbl>
              <c:idx val="0"/>
              <c:layout>
                <c:manualLayout>
                  <c:x val="-0.16582144973813756"/>
                  <c:y val="3.98665791776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2421211947046765E-2"/>
                  <c:y val="0.101956838728492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'Figures 24 to 26'!$B$54:$D$54</c:f>
              <c:strCache>
                <c:ptCount val="3"/>
                <c:pt idx="0">
                  <c:v>Pay</c:v>
                </c:pt>
                <c:pt idx="1">
                  <c:v>Non Pay </c:v>
                </c:pt>
                <c:pt idx="2">
                  <c:v>Capital </c:v>
                </c:pt>
              </c:strCache>
            </c:strRef>
          </c:cat>
          <c:val>
            <c:numRef>
              <c:f>'Figures 24 to 26'!$B$55:$D$55</c:f>
              <c:numCache>
                <c:formatCode>#,##0</c:formatCode>
                <c:ptCount val="3"/>
                <c:pt idx="0">
                  <c:v>55.75104987619563</c:v>
                </c:pt>
                <c:pt idx="1">
                  <c:v>26.310960047104885</c:v>
                </c:pt>
                <c:pt idx="2">
                  <c:v>2.7756739285994771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1.4598540145985401E-2"/>
          <c:y val="0.41851669582968798"/>
          <c:w val="0.26515815085158145"/>
          <c:h val="0.4236147564887722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644" r="0.75000000000000644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3048112331966105E-2"/>
          <c:y val="0.125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5646597407263254"/>
          <c:y val="0.12679316127150775"/>
          <c:w val="0.4709358104430495"/>
          <c:h val="0.70967410323710189"/>
        </c:manualLayout>
      </c:layout>
      <c:pieChart>
        <c:varyColors val="1"/>
        <c:ser>
          <c:idx val="0"/>
          <c:order val="0"/>
          <c:tx>
            <c:strRef>
              <c:f>'Figures 24 to 26'!$A$56</c:f>
              <c:strCache>
                <c:ptCount val="1"/>
                <c:pt idx="0">
                  <c:v>Universities</c:v>
                </c:pt>
              </c:strCache>
            </c:strRef>
          </c:tx>
          <c:explosion val="1"/>
          <c:dPt>
            <c:idx val="0"/>
            <c:bubble3D val="0"/>
            <c:explosion val="4"/>
          </c:dPt>
          <c:dPt>
            <c:idx val="1"/>
            <c:bubble3D val="0"/>
          </c:dPt>
          <c:dPt>
            <c:idx val="2"/>
            <c:bubble3D val="0"/>
            <c:explosion val="0"/>
          </c:dPt>
          <c:dLbls>
            <c:dLbl>
              <c:idx val="0"/>
              <c:layout>
                <c:manualLayout>
                  <c:x val="-0.16582144973813756"/>
                  <c:y val="3.98665791776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'Figures 24 to 26'!$B$54:$D$54</c:f>
              <c:strCache>
                <c:ptCount val="3"/>
                <c:pt idx="0">
                  <c:v>Pay</c:v>
                </c:pt>
                <c:pt idx="1">
                  <c:v>Non Pay </c:v>
                </c:pt>
                <c:pt idx="2">
                  <c:v>Capital </c:v>
                </c:pt>
              </c:strCache>
            </c:strRef>
          </c:cat>
          <c:val>
            <c:numRef>
              <c:f>'Figures 24 to 26'!$B$56:$D$56</c:f>
              <c:numCache>
                <c:formatCode>#,##0</c:formatCode>
                <c:ptCount val="3"/>
                <c:pt idx="0">
                  <c:v>435.5515370155822</c:v>
                </c:pt>
                <c:pt idx="1">
                  <c:v>153.47661816745384</c:v>
                </c:pt>
                <c:pt idx="2">
                  <c:v>56.24660317999998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6.8441064638783272E-2"/>
          <c:y val="0.45092410323709536"/>
          <c:w val="0.19513307984790873"/>
          <c:h val="0.3865777194517351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644" r="0.750000000000006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259046067517424"/>
          <c:y val="2.7538726333907058E-2"/>
          <c:w val="0.59204181373879994"/>
          <c:h val="0.91280957350210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4'!$M$4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4'!$L$5:$L$28</c:f>
              <c:strCache>
                <c:ptCount val="24"/>
                <c:pt idx="0">
                  <c:v>IADT</c:v>
                </c:pt>
                <c:pt idx="1">
                  <c:v>Letterkenny IT</c:v>
                </c:pt>
                <c:pt idx="2">
                  <c:v>Carlow IT</c:v>
                </c:pt>
                <c:pt idx="3">
                  <c:v>IT Tralee</c:v>
                </c:pt>
                <c:pt idx="4">
                  <c:v>Galway-Mayo IT</c:v>
                </c:pt>
                <c:pt idx="5">
                  <c:v>IT Sligo</c:v>
                </c:pt>
                <c:pt idx="6">
                  <c:v>Limerick IT</c:v>
                </c:pt>
                <c:pt idx="7">
                  <c:v>IT Tallaght</c:v>
                </c:pt>
                <c:pt idx="8">
                  <c:v>Mary Immaculate College</c:v>
                </c:pt>
                <c:pt idx="9">
                  <c:v>IT Blanchardstown</c:v>
                </c:pt>
                <c:pt idx="10">
                  <c:v>St Patrick's College Drumcondra</c:v>
                </c:pt>
                <c:pt idx="11">
                  <c:v>Athlone IT</c:v>
                </c:pt>
                <c:pt idx="12">
                  <c:v>Dundalk IT</c:v>
                </c:pt>
                <c:pt idx="13">
                  <c:v>Cork IT</c:v>
                </c:pt>
                <c:pt idx="14">
                  <c:v>Waterford IT</c:v>
                </c:pt>
                <c:pt idx="15">
                  <c:v>RCSI</c:v>
                </c:pt>
                <c:pt idx="16">
                  <c:v>Maynooth University</c:v>
                </c:pt>
                <c:pt idx="17">
                  <c:v>DIT</c:v>
                </c:pt>
                <c:pt idx="18">
                  <c:v>DCU</c:v>
                </c:pt>
                <c:pt idx="19">
                  <c:v>UL</c:v>
                </c:pt>
                <c:pt idx="20">
                  <c:v>NUIG</c:v>
                </c:pt>
                <c:pt idx="21">
                  <c:v>UCD</c:v>
                </c:pt>
                <c:pt idx="22">
                  <c:v>Trinity</c:v>
                </c:pt>
                <c:pt idx="23">
                  <c:v>UCC</c:v>
                </c:pt>
              </c:strCache>
            </c:strRef>
          </c:cat>
          <c:val>
            <c:numRef>
              <c:f>'Figure 4'!$M$5:$M$28</c:f>
              <c:numCache>
                <c:formatCode>0.0</c:formatCode>
                <c:ptCount val="24"/>
                <c:pt idx="0">
                  <c:v>0.30893013999999996</c:v>
                </c:pt>
                <c:pt idx="1">
                  <c:v>0.74</c:v>
                </c:pt>
                <c:pt idx="2">
                  <c:v>1.0409999999999999</c:v>
                </c:pt>
                <c:pt idx="3">
                  <c:v>1.179</c:v>
                </c:pt>
                <c:pt idx="4">
                  <c:v>1.4922299999999997</c:v>
                </c:pt>
                <c:pt idx="5">
                  <c:v>1.724</c:v>
                </c:pt>
                <c:pt idx="6">
                  <c:v>1.9421333200000006</c:v>
                </c:pt>
                <c:pt idx="7">
                  <c:v>2.0609999999999999</c:v>
                </c:pt>
                <c:pt idx="8">
                  <c:v>2.2328544380000004</c:v>
                </c:pt>
                <c:pt idx="9">
                  <c:v>2.3639847399999998</c:v>
                </c:pt>
                <c:pt idx="10">
                  <c:v>3.1558134500000001</c:v>
                </c:pt>
                <c:pt idx="11">
                  <c:v>3.2171582200000004</c:v>
                </c:pt>
                <c:pt idx="12">
                  <c:v>6.2547583699999993</c:v>
                </c:pt>
                <c:pt idx="13">
                  <c:v>11.029142889999996</c:v>
                </c:pt>
                <c:pt idx="14">
                  <c:v>19.190000000000001</c:v>
                </c:pt>
                <c:pt idx="15">
                  <c:v>19.98585173999999</c:v>
                </c:pt>
                <c:pt idx="16">
                  <c:v>29.487806099999997</c:v>
                </c:pt>
                <c:pt idx="17">
                  <c:v>32.294346171899996</c:v>
                </c:pt>
                <c:pt idx="18">
                  <c:v>56.427946659999996</c:v>
                </c:pt>
                <c:pt idx="19">
                  <c:v>80.12557735</c:v>
                </c:pt>
                <c:pt idx="20">
                  <c:v>96.246496710000017</c:v>
                </c:pt>
                <c:pt idx="21">
                  <c:v>117.290892</c:v>
                </c:pt>
                <c:pt idx="22">
                  <c:v>118.6862422999999</c:v>
                </c:pt>
                <c:pt idx="23">
                  <c:v>121.6352776150362</c:v>
                </c:pt>
              </c:numCache>
            </c:numRef>
          </c:val>
        </c:ser>
        <c:ser>
          <c:idx val="1"/>
          <c:order val="1"/>
          <c:tx>
            <c:strRef>
              <c:f>'Figure 4'!$N$4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4'!$L$5:$L$28</c:f>
              <c:strCache>
                <c:ptCount val="24"/>
                <c:pt idx="0">
                  <c:v>IADT</c:v>
                </c:pt>
                <c:pt idx="1">
                  <c:v>Letterkenny IT</c:v>
                </c:pt>
                <c:pt idx="2">
                  <c:v>Carlow IT</c:v>
                </c:pt>
                <c:pt idx="3">
                  <c:v>IT Tralee</c:v>
                </c:pt>
                <c:pt idx="4">
                  <c:v>Galway-Mayo IT</c:v>
                </c:pt>
                <c:pt idx="5">
                  <c:v>IT Sligo</c:v>
                </c:pt>
                <c:pt idx="6">
                  <c:v>Limerick IT</c:v>
                </c:pt>
                <c:pt idx="7">
                  <c:v>IT Tallaght</c:v>
                </c:pt>
                <c:pt idx="8">
                  <c:v>Mary Immaculate College</c:v>
                </c:pt>
                <c:pt idx="9">
                  <c:v>IT Blanchardstown</c:v>
                </c:pt>
                <c:pt idx="10">
                  <c:v>St Patrick's College Drumcondra</c:v>
                </c:pt>
                <c:pt idx="11">
                  <c:v>Athlone IT</c:v>
                </c:pt>
                <c:pt idx="12">
                  <c:v>Dundalk IT</c:v>
                </c:pt>
                <c:pt idx="13">
                  <c:v>Cork IT</c:v>
                </c:pt>
                <c:pt idx="14">
                  <c:v>Waterford IT</c:v>
                </c:pt>
                <c:pt idx="15">
                  <c:v>RCSI</c:v>
                </c:pt>
                <c:pt idx="16">
                  <c:v>Maynooth University</c:v>
                </c:pt>
                <c:pt idx="17">
                  <c:v>DIT</c:v>
                </c:pt>
                <c:pt idx="18">
                  <c:v>DCU</c:v>
                </c:pt>
                <c:pt idx="19">
                  <c:v>UL</c:v>
                </c:pt>
                <c:pt idx="20">
                  <c:v>NUIG</c:v>
                </c:pt>
                <c:pt idx="21">
                  <c:v>UCD</c:v>
                </c:pt>
                <c:pt idx="22">
                  <c:v>Trinity</c:v>
                </c:pt>
                <c:pt idx="23">
                  <c:v>UCC</c:v>
                </c:pt>
              </c:strCache>
            </c:strRef>
          </c:cat>
          <c:val>
            <c:numRef>
              <c:f>'Figure 4'!$N$5:$N$28</c:f>
              <c:numCache>
                <c:formatCode>0.0</c:formatCode>
                <c:ptCount val="24"/>
                <c:pt idx="0">
                  <c:v>0.36715397999999994</c:v>
                </c:pt>
                <c:pt idx="1">
                  <c:v>0.89</c:v>
                </c:pt>
                <c:pt idx="2">
                  <c:v>0.88900000000000001</c:v>
                </c:pt>
                <c:pt idx="3">
                  <c:v>1.7553141299999999</c:v>
                </c:pt>
                <c:pt idx="4">
                  <c:v>1.0881900000000002</c:v>
                </c:pt>
                <c:pt idx="5">
                  <c:v>1.1772</c:v>
                </c:pt>
                <c:pt idx="6">
                  <c:v>2.44717641</c:v>
                </c:pt>
                <c:pt idx="7">
                  <c:v>1.9810000000000001</c:v>
                </c:pt>
                <c:pt idx="8">
                  <c:v>0.54110729000000002</c:v>
                </c:pt>
                <c:pt idx="9">
                  <c:v>1.0987986799999998</c:v>
                </c:pt>
                <c:pt idx="10">
                  <c:v>3.2076999999999996</c:v>
                </c:pt>
                <c:pt idx="11">
                  <c:v>2.8420000000000001</c:v>
                </c:pt>
                <c:pt idx="12">
                  <c:v>5.7476682700000001</c:v>
                </c:pt>
                <c:pt idx="13">
                  <c:v>12.122319970000007</c:v>
                </c:pt>
                <c:pt idx="14">
                  <c:v>16.042999999999999</c:v>
                </c:pt>
                <c:pt idx="15">
                  <c:v>17.200744999999994</c:v>
                </c:pt>
                <c:pt idx="16">
                  <c:v>31.17167644122085</c:v>
                </c:pt>
                <c:pt idx="17">
                  <c:v>35.205794000000004</c:v>
                </c:pt>
                <c:pt idx="18">
                  <c:v>54.674079465099993</c:v>
                </c:pt>
                <c:pt idx="19">
                  <c:v>47.02890476799999</c:v>
                </c:pt>
                <c:pt idx="20">
                  <c:v>120.30699285000011</c:v>
                </c:pt>
                <c:pt idx="21">
                  <c:v>113.30054400000004</c:v>
                </c:pt>
                <c:pt idx="22">
                  <c:v>104.16719574000003</c:v>
                </c:pt>
                <c:pt idx="23">
                  <c:v>89.138150232754597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82368"/>
        <c:axId val="217483904"/>
      </c:barChart>
      <c:catAx>
        <c:axId val="2174823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crossAx val="217483904"/>
        <c:crosses val="autoZero"/>
        <c:auto val="1"/>
        <c:lblAlgn val="ctr"/>
        <c:lblOffset val="100"/>
        <c:noMultiLvlLbl val="0"/>
      </c:catAx>
      <c:valAx>
        <c:axId val="2174839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in"/>
        <c:minorTickMark val="none"/>
        <c:tickLblPos val="nextTo"/>
        <c:crossAx val="21748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096551724137935"/>
          <c:y val="0.39864149511431551"/>
          <c:w val="9.087356321839081E-2"/>
          <c:h val="8.7972136013118846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5'!$E$1</c:f>
              <c:strCache>
                <c:ptCount val="1"/>
                <c:pt idx="0">
                  <c:v>Ireland % GNP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5'!$A$2:$A$7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5'!$E$2:$E$7</c:f>
              <c:numCache>
                <c:formatCode>0.00</c:formatCode>
                <c:ptCount val="6"/>
                <c:pt idx="0">
                  <c:v>0.36949974840972416</c:v>
                </c:pt>
                <c:pt idx="1">
                  <c:v>0.37348011319463881</c:v>
                </c:pt>
                <c:pt idx="2">
                  <c:v>0.46577064049201711</c:v>
                </c:pt>
                <c:pt idx="3">
                  <c:v>0.51081019574491859</c:v>
                </c:pt>
                <c:pt idx="4">
                  <c:v>0.46721356879044468</c:v>
                </c:pt>
                <c:pt idx="5">
                  <c:v>0.44670221922661207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5'!$G$1</c:f>
              <c:strCache>
                <c:ptCount val="1"/>
                <c:pt idx="0">
                  <c:v>EU28 % GDP</c:v>
                </c:pt>
              </c:strCache>
            </c:strRef>
          </c:tx>
          <c:marker>
            <c:symbol val="none"/>
          </c:marker>
          <c:cat>
            <c:numRef>
              <c:f>'Figure 5'!$A$2:$A$7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5'!$G$2:$G$7</c:f>
              <c:numCache>
                <c:formatCode>0.00</c:formatCode>
                <c:ptCount val="6"/>
                <c:pt idx="0">
                  <c:v>0.37507549761178</c:v>
                </c:pt>
                <c:pt idx="1">
                  <c:v>0.37807702912812002</c:v>
                </c:pt>
                <c:pt idx="2">
                  <c:v>0.40623069021516001</c:v>
                </c:pt>
                <c:pt idx="3">
                  <c:v>0.44734363768979002</c:v>
                </c:pt>
                <c:pt idx="4">
                  <c:v>0.45006456461088001</c:v>
                </c:pt>
                <c:pt idx="5">
                  <c:v>0.45661836449074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5'!$H$1</c:f>
              <c:strCache>
                <c:ptCount val="1"/>
                <c:pt idx="0">
                  <c:v>OECD % GDP*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'Figure 5'!$A$2:$A$7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5'!$H$2:$H$7</c:f>
              <c:numCache>
                <c:formatCode>0.00</c:formatCode>
                <c:ptCount val="6"/>
                <c:pt idx="0">
                  <c:v>0.38086099902703002</c:v>
                </c:pt>
                <c:pt idx="1">
                  <c:v>0.37679725444470002</c:v>
                </c:pt>
                <c:pt idx="2">
                  <c:v>0.39440003687573</c:v>
                </c:pt>
                <c:pt idx="3">
                  <c:v>0.42936566948650001</c:v>
                </c:pt>
                <c:pt idx="4">
                  <c:v>0.43074934156613998</c:v>
                </c:pt>
                <c:pt idx="5">
                  <c:v>0.42658847730850002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7611648"/>
      </c:lineChart>
      <c:catAx>
        <c:axId val="21761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217611648"/>
        <c:crosses val="autoZero"/>
        <c:auto val="1"/>
        <c:lblAlgn val="ctr"/>
        <c:lblOffset val="100"/>
        <c:noMultiLvlLbl val="0"/>
      </c:catAx>
      <c:valAx>
        <c:axId val="217611648"/>
        <c:scaling>
          <c:orientation val="minMax"/>
        </c:scaling>
        <c:delete val="0"/>
        <c:axPos val="l"/>
        <c:majorGridlines/>
        <c:numFmt formatCode="0.00" sourceLinked="1"/>
        <c:majorTickMark val="in"/>
        <c:minorTickMark val="none"/>
        <c:tickLblPos val="nextTo"/>
        <c:crossAx val="217610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6'!$C$3</c:f>
              <c:strCache>
                <c:ptCount val="1"/>
                <c:pt idx="0">
                  <c:v>Ireland's Ranking out of 42 countries</c:v>
                </c:pt>
              </c:strCache>
            </c:strRef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6'!$B$4:$B$9</c:f>
              <c:numCache>
                <c:formatCode>General</c:formatCode>
                <c:ptCount val="6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cat>
          <c:val>
            <c:numRef>
              <c:f>'Figure 6'!$C$4:$C$9</c:f>
              <c:numCache>
                <c:formatCode>0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15</c:v>
                </c:pt>
                <c:pt idx="3">
                  <c:v>15</c:v>
                </c:pt>
                <c:pt idx="4">
                  <c:v>18</c:v>
                </c:pt>
                <c:pt idx="5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09472"/>
        <c:axId val="191211008"/>
      </c:lineChart>
      <c:catAx>
        <c:axId val="191209472"/>
        <c:scaling>
          <c:orientation val="minMax"/>
        </c:scaling>
        <c:delete val="0"/>
        <c:axPos val="t"/>
        <c:numFmt formatCode="General" sourceLinked="1"/>
        <c:majorTickMark val="in"/>
        <c:minorTickMark val="none"/>
        <c:tickLblPos val="nextTo"/>
        <c:crossAx val="191211008"/>
        <c:crosses val="autoZero"/>
        <c:auto val="1"/>
        <c:lblAlgn val="ctr"/>
        <c:lblOffset val="100"/>
        <c:noMultiLvlLbl val="0"/>
      </c:catAx>
      <c:valAx>
        <c:axId val="191211008"/>
        <c:scaling>
          <c:orientation val="maxMin"/>
          <c:max val="42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in"/>
        <c:minorTickMark val="none"/>
        <c:tickLblPos val="nextTo"/>
        <c:crossAx val="1912094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8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7'!$A$4:$A$48</c:f>
              <c:strCache>
                <c:ptCount val="45"/>
                <c:pt idx="0">
                  <c:v>Romania</c:v>
                </c:pt>
                <c:pt idx="1">
                  <c:v>Russia</c:v>
                </c:pt>
                <c:pt idx="2">
                  <c:v>China</c:v>
                </c:pt>
                <c:pt idx="3">
                  <c:v>Mexico</c:v>
                </c:pt>
                <c:pt idx="4">
                  <c:v>Chile</c:v>
                </c:pt>
                <c:pt idx="5">
                  <c:v>Argentina</c:v>
                </c:pt>
                <c:pt idx="6">
                  <c:v>Hungary</c:v>
                </c:pt>
                <c:pt idx="7">
                  <c:v>South Africa</c:v>
                </c:pt>
                <c:pt idx="8">
                  <c:v>Luxembourg</c:v>
                </c:pt>
                <c:pt idx="9">
                  <c:v>Slovenia</c:v>
                </c:pt>
                <c:pt idx="10">
                  <c:v>Poland</c:v>
                </c:pt>
                <c:pt idx="11">
                  <c:v>Latvia</c:v>
                </c:pt>
                <c:pt idx="12">
                  <c:v>Chinese Taipei</c:v>
                </c:pt>
                <c:pt idx="13">
                  <c:v>Slovak Republic</c:v>
                </c:pt>
                <c:pt idx="14">
                  <c:v>Greece</c:v>
                </c:pt>
                <c:pt idx="15">
                  <c:v>Spain</c:v>
                </c:pt>
                <c:pt idx="16">
                  <c:v>New Zealand</c:v>
                </c:pt>
                <c:pt idx="17">
                  <c:v>United States</c:v>
                </c:pt>
                <c:pt idx="18">
                  <c:v>Ireland (GDP)</c:v>
                </c:pt>
                <c:pt idx="19">
                  <c:v>Korea</c:v>
                </c:pt>
                <c:pt idx="20">
                  <c:v>Italy</c:v>
                </c:pt>
                <c:pt idx="21">
                  <c:v>Turkey</c:v>
                </c:pt>
                <c:pt idx="22">
                  <c:v>OECD</c:v>
                </c:pt>
                <c:pt idx="23">
                  <c:v>United Kingdom</c:v>
                </c:pt>
                <c:pt idx="24">
                  <c:v>Ireland (GNP)</c:v>
                </c:pt>
                <c:pt idx="25">
                  <c:v>Japan</c:v>
                </c:pt>
                <c:pt idx="26">
                  <c:v>EU 28</c:v>
                </c:pt>
                <c:pt idx="27">
                  <c:v>France</c:v>
                </c:pt>
                <c:pt idx="28">
                  <c:v>Belgium</c:v>
                </c:pt>
                <c:pt idx="29">
                  <c:v>Czech Republic</c:v>
                </c:pt>
                <c:pt idx="30">
                  <c:v>Germany</c:v>
                </c:pt>
                <c:pt idx="31">
                  <c:v>Israel</c:v>
                </c:pt>
                <c:pt idx="32">
                  <c:v>Norway</c:v>
                </c:pt>
                <c:pt idx="33">
                  <c:v>Portugal</c:v>
                </c:pt>
                <c:pt idx="34">
                  <c:v>Singapore</c:v>
                </c:pt>
                <c:pt idx="35">
                  <c:v>Australia</c:v>
                </c:pt>
                <c:pt idx="36">
                  <c:v>Estonia</c:v>
                </c:pt>
                <c:pt idx="37">
                  <c:v>Netherlands</c:v>
                </c:pt>
                <c:pt idx="38">
                  <c:v>Canada</c:v>
                </c:pt>
                <c:pt idx="39">
                  <c:v>Iceland</c:v>
                </c:pt>
                <c:pt idx="40">
                  <c:v>Finland</c:v>
                </c:pt>
                <c:pt idx="41">
                  <c:v>Austria</c:v>
                </c:pt>
                <c:pt idx="42">
                  <c:v>Switzerland</c:v>
                </c:pt>
                <c:pt idx="43">
                  <c:v>Sweden</c:v>
                </c:pt>
                <c:pt idx="44">
                  <c:v>Denmark</c:v>
                </c:pt>
              </c:strCache>
            </c:strRef>
          </c:cat>
          <c:val>
            <c:numRef>
              <c:f>'Figure 7'!$B$4:$B$48</c:f>
              <c:numCache>
                <c:formatCode>0.00</c:formatCode>
                <c:ptCount val="45"/>
                <c:pt idx="0">
                  <c:v>5.8215090288969998E-2</c:v>
                </c:pt>
                <c:pt idx="1">
                  <c:v>0.10634501759358</c:v>
                </c:pt>
                <c:pt idx="2">
                  <c:v>0.13946914165252</c:v>
                </c:pt>
                <c:pt idx="3">
                  <c:v>0.14172566092198999</c:v>
                </c:pt>
                <c:pt idx="4">
                  <c:v>0.14713089806546001</c:v>
                </c:pt>
                <c:pt idx="5">
                  <c:v>0.17936219146898</c:v>
                </c:pt>
                <c:pt idx="6">
                  <c:v>0.18375595074442</c:v>
                </c:pt>
                <c:pt idx="7">
                  <c:v>0.20634347076543999</c:v>
                </c:pt>
                <c:pt idx="8">
                  <c:v>0.20982244650213</c:v>
                </c:pt>
                <c:pt idx="9">
                  <c:v>0.24927573463208999</c:v>
                </c:pt>
                <c:pt idx="10">
                  <c:v>0.27416346068858</c:v>
                </c:pt>
                <c:pt idx="11">
                  <c:v>0.27956765793591998</c:v>
                </c:pt>
                <c:pt idx="12">
                  <c:v>0.29900139416459998</c:v>
                </c:pt>
                <c:pt idx="13">
                  <c:v>0.30344858665310998</c:v>
                </c:pt>
                <c:pt idx="14">
                  <c:v>0.31089006712755002</c:v>
                </c:pt>
                <c:pt idx="15">
                  <c:v>0.34774191557581002</c:v>
                </c:pt>
                <c:pt idx="16">
                  <c:v>0.35135251365414999</c:v>
                </c:pt>
                <c:pt idx="17">
                  <c:v>0.37253847113997002</c:v>
                </c:pt>
                <c:pt idx="18">
                  <c:v>0.37798324819576318</c:v>
                </c:pt>
                <c:pt idx="19">
                  <c:v>0.38806548681487002</c:v>
                </c:pt>
                <c:pt idx="20">
                  <c:v>0.39038347448668997</c:v>
                </c:pt>
                <c:pt idx="21">
                  <c:v>0.40800990628120998</c:v>
                </c:pt>
                <c:pt idx="22">
                  <c:v>0.42658847730850002</c:v>
                </c:pt>
                <c:pt idx="23">
                  <c:v>0.43284425617839001</c:v>
                </c:pt>
                <c:pt idx="24">
                  <c:v>0.44670221922661207</c:v>
                </c:pt>
                <c:pt idx="25">
                  <c:v>0.45134275600958002</c:v>
                </c:pt>
                <c:pt idx="26">
                  <c:v>0.45661836449074</c:v>
                </c:pt>
                <c:pt idx="27">
                  <c:v>0.46186781646794001</c:v>
                </c:pt>
                <c:pt idx="28">
                  <c:v>0.49803021419393001</c:v>
                </c:pt>
                <c:pt idx="29">
                  <c:v>0.50136288538915996</c:v>
                </c:pt>
                <c:pt idx="30">
                  <c:v>0.51062426255075</c:v>
                </c:pt>
                <c:pt idx="31">
                  <c:v>0.52376743119677005</c:v>
                </c:pt>
                <c:pt idx="32">
                  <c:v>0.53242116934590999</c:v>
                </c:pt>
                <c:pt idx="33">
                  <c:v>0.58818474598212001</c:v>
                </c:pt>
                <c:pt idx="34">
                  <c:v>0.60249751221245995</c:v>
                </c:pt>
                <c:pt idx="35">
                  <c:v>0.62739638939873998</c:v>
                </c:pt>
                <c:pt idx="36">
                  <c:v>0.64277554945403004</c:v>
                </c:pt>
                <c:pt idx="37">
                  <c:v>0.64285534760802998</c:v>
                </c:pt>
                <c:pt idx="38">
                  <c:v>0.64847409406504997</c:v>
                </c:pt>
                <c:pt idx="39">
                  <c:v>0.66142444313838</c:v>
                </c:pt>
                <c:pt idx="40">
                  <c:v>0.72529752050019003</c:v>
                </c:pt>
                <c:pt idx="41">
                  <c:v>0.74338836672138997</c:v>
                </c:pt>
                <c:pt idx="42">
                  <c:v>0.87904863369259001</c:v>
                </c:pt>
                <c:pt idx="43">
                  <c:v>0.91136546062323998</c:v>
                </c:pt>
                <c:pt idx="44">
                  <c:v>0.97898348973702998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38848"/>
        <c:axId val="191440384"/>
      </c:barChart>
      <c:catAx>
        <c:axId val="1914388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91440384"/>
        <c:crosses val="autoZero"/>
        <c:auto val="1"/>
        <c:lblAlgn val="ctr"/>
        <c:lblOffset val="100"/>
        <c:noMultiLvlLbl val="0"/>
      </c:catAx>
      <c:valAx>
        <c:axId val="1914403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.00" sourceLinked="1"/>
        <c:majorTickMark val="in"/>
        <c:minorTickMark val="none"/>
        <c:tickLblPos val="nextTo"/>
        <c:crossAx val="191438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2 and Figures 8 and 9'!$B$13</c:f>
              <c:strCache>
                <c:ptCount val="1"/>
                <c:pt idx="0">
                  <c:v>Researchers qualified to doctorate level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'Table 2 and Figures 8 and 9'!$A$14:$A$17</c:f>
              <c:numCache>
                <c:formatCode>General</c:formatCode>
                <c:ptCount val="4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</c:numCache>
            </c:numRef>
          </c:cat>
          <c:val>
            <c:numRef>
              <c:f>'Table 2 and Figures 8 and 9'!$B$14:$B$17</c:f>
              <c:numCache>
                <c:formatCode>#,##0</c:formatCode>
                <c:ptCount val="4"/>
                <c:pt idx="0">
                  <c:v>7713</c:v>
                </c:pt>
                <c:pt idx="1">
                  <c:v>6946</c:v>
                </c:pt>
                <c:pt idx="2">
                  <c:v>6777.2968134246566</c:v>
                </c:pt>
                <c:pt idx="3">
                  <c:v>7302.3420789041093</c:v>
                </c:pt>
              </c:numCache>
            </c:numRef>
          </c:val>
        </c:ser>
        <c:ser>
          <c:idx val="1"/>
          <c:order val="1"/>
          <c:tx>
            <c:strRef>
              <c:f>'Table 2 and Figures 8 and 9'!$C$13</c:f>
              <c:strCache>
                <c:ptCount val="1"/>
                <c:pt idx="0">
                  <c:v>Other qualified Researchers (includes PhD students)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'Table 2 and Figures 8 and 9'!$A$14:$A$17</c:f>
              <c:numCache>
                <c:formatCode>General</c:formatCode>
                <c:ptCount val="4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</c:numCache>
            </c:numRef>
          </c:cat>
          <c:val>
            <c:numRef>
              <c:f>'Table 2 and Figures 8 and 9'!$C$14:$C$17</c:f>
              <c:numCache>
                <c:formatCode>#,##0</c:formatCode>
                <c:ptCount val="4"/>
                <c:pt idx="0">
                  <c:v>8969</c:v>
                </c:pt>
                <c:pt idx="1">
                  <c:v>10522.879999999997</c:v>
                </c:pt>
                <c:pt idx="2">
                  <c:v>10559.703186575343</c:v>
                </c:pt>
                <c:pt idx="3">
                  <c:v>10996.814281917807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494784"/>
        <c:axId val="192283008"/>
      </c:barChart>
      <c:catAx>
        <c:axId val="191494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92283008"/>
        <c:crosses val="autoZero"/>
        <c:auto val="1"/>
        <c:lblAlgn val="ctr"/>
        <c:lblOffset val="100"/>
        <c:noMultiLvlLbl val="0"/>
      </c:catAx>
      <c:valAx>
        <c:axId val="1922830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in"/>
        <c:minorTickMark val="none"/>
        <c:tickLblPos val="nextTo"/>
        <c:crossAx val="191494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2 and Figures 8 and 9'!$B$26</c:f>
              <c:strCache>
                <c:ptCount val="1"/>
                <c:pt idx="0">
                  <c:v>Researchers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'Table 2 and Figures 8 and 9'!$A$27:$A$30</c:f>
              <c:numCache>
                <c:formatCode>General</c:formatCode>
                <c:ptCount val="4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</c:numCache>
            </c:numRef>
          </c:cat>
          <c:val>
            <c:numRef>
              <c:f>'Table 2 and Figures 8 and 9'!$B$27:$B$30</c:f>
              <c:numCache>
                <c:formatCode>#,##0</c:formatCode>
                <c:ptCount val="4"/>
                <c:pt idx="0">
                  <c:v>16682.286</c:v>
                </c:pt>
                <c:pt idx="1">
                  <c:v>17468.879999999997</c:v>
                </c:pt>
                <c:pt idx="2">
                  <c:v>17337</c:v>
                </c:pt>
                <c:pt idx="3">
                  <c:v>18299.156360821915</c:v>
                </c:pt>
              </c:numCache>
            </c:numRef>
          </c:val>
        </c:ser>
        <c:ser>
          <c:idx val="1"/>
          <c:order val="1"/>
          <c:tx>
            <c:strRef>
              <c:f>'Table 2 and Figures 8 and 9'!$D$26</c:f>
              <c:strCache>
                <c:ptCount val="1"/>
                <c:pt idx="0">
                  <c:v>Support staff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'Table 2 and Figures 8 and 9'!$A$27:$A$30</c:f>
              <c:numCache>
                <c:formatCode>General</c:formatCode>
                <c:ptCount val="4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</c:numCache>
            </c:numRef>
          </c:cat>
          <c:val>
            <c:numRef>
              <c:f>'Table 2 and Figures 8 and 9'!$D$27:$D$30</c:f>
              <c:numCache>
                <c:formatCode>#,##0</c:formatCode>
                <c:ptCount val="4"/>
                <c:pt idx="0">
                  <c:v>3877</c:v>
                </c:pt>
                <c:pt idx="1">
                  <c:v>5355.7099999999991</c:v>
                </c:pt>
                <c:pt idx="2">
                  <c:v>4261.8476701369873</c:v>
                </c:pt>
                <c:pt idx="3">
                  <c:v>3404.758303835617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308352"/>
        <c:axId val="192309888"/>
      </c:barChart>
      <c:catAx>
        <c:axId val="192308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92309888"/>
        <c:crosses val="autoZero"/>
        <c:auto val="1"/>
        <c:lblAlgn val="ctr"/>
        <c:lblOffset val="100"/>
        <c:noMultiLvlLbl val="0"/>
      </c:catAx>
      <c:valAx>
        <c:axId val="192309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in"/>
        <c:minorTickMark val="none"/>
        <c:tickLblPos val="nextTo"/>
        <c:crossAx val="192308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152400</xdr:rowOff>
    </xdr:from>
    <xdr:to>
      <xdr:col>11</xdr:col>
      <xdr:colOff>476250</xdr:colOff>
      <xdr:row>18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9525</xdr:rowOff>
    </xdr:from>
    <xdr:to>
      <xdr:col>12</xdr:col>
      <xdr:colOff>0</xdr:colOff>
      <xdr:row>12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1</xdr:row>
      <xdr:rowOff>19049</xdr:rowOff>
    </xdr:from>
    <xdr:to>
      <xdr:col>10</xdr:col>
      <xdr:colOff>171449</xdr:colOff>
      <xdr:row>32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80962</xdr:rowOff>
    </xdr:from>
    <xdr:to>
      <xdr:col>14</xdr:col>
      <xdr:colOff>533400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10</xdr:row>
      <xdr:rowOff>114300</xdr:rowOff>
    </xdr:from>
    <xdr:to>
      <xdr:col>12</xdr:col>
      <xdr:colOff>266700</xdr:colOff>
      <xdr:row>34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</xdr:row>
      <xdr:rowOff>114301</xdr:rowOff>
    </xdr:from>
    <xdr:to>
      <xdr:col>8</xdr:col>
      <xdr:colOff>85724</xdr:colOff>
      <xdr:row>26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38098</xdr:rowOff>
    </xdr:from>
    <xdr:to>
      <xdr:col>13</xdr:col>
      <xdr:colOff>266700</xdr:colOff>
      <xdr:row>36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31</xdr:row>
      <xdr:rowOff>33337</xdr:rowOff>
    </xdr:from>
    <xdr:to>
      <xdr:col>4</xdr:col>
      <xdr:colOff>314325</xdr:colOff>
      <xdr:row>48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695325</xdr:colOff>
      <xdr:row>30</xdr:row>
      <xdr:rowOff>138112</xdr:rowOff>
    </xdr:from>
    <xdr:to>
      <xdr:col>12</xdr:col>
      <xdr:colOff>133350</xdr:colOff>
      <xdr:row>47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43</xdr:row>
      <xdr:rowOff>19050</xdr:rowOff>
    </xdr:from>
    <xdr:to>
      <xdr:col>4</xdr:col>
      <xdr:colOff>457200</xdr:colOff>
      <xdr:row>57</xdr:row>
      <xdr:rowOff>85725</xdr:rowOff>
    </xdr:to>
    <xdr:graphicFrame macro="">
      <xdr:nvGraphicFramePr>
        <xdr:cNvPr id="1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43</xdr:row>
      <xdr:rowOff>38100</xdr:rowOff>
    </xdr:from>
    <xdr:to>
      <xdr:col>9</xdr:col>
      <xdr:colOff>866775</xdr:colOff>
      <xdr:row>57</xdr:row>
      <xdr:rowOff>114300</xdr:rowOff>
    </xdr:to>
    <xdr:graphicFrame macro="">
      <xdr:nvGraphicFramePr>
        <xdr:cNvPr id="18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11</xdr:row>
      <xdr:rowOff>52386</xdr:rowOff>
    </xdr:from>
    <xdr:to>
      <xdr:col>8</xdr:col>
      <xdr:colOff>114299</xdr:colOff>
      <xdr:row>28</xdr:row>
      <xdr:rowOff>133349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0</xdr:row>
      <xdr:rowOff>114300</xdr:rowOff>
    </xdr:from>
    <xdr:to>
      <xdr:col>17</xdr:col>
      <xdr:colOff>95250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14</xdr:row>
      <xdr:rowOff>42862</xdr:rowOff>
    </xdr:from>
    <xdr:to>
      <xdr:col>17</xdr:col>
      <xdr:colOff>76200</xdr:colOff>
      <xdr:row>29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7</xdr:col>
      <xdr:colOff>257175</xdr:colOff>
      <xdr:row>51</xdr:row>
      <xdr:rowOff>104775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600075</xdr:colOff>
      <xdr:row>37</xdr:row>
      <xdr:rowOff>19050</xdr:rowOff>
    </xdr:from>
    <xdr:to>
      <xdr:col>16</xdr:col>
      <xdr:colOff>381000</xdr:colOff>
      <xdr:row>51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323852</xdr:colOff>
      <xdr:row>6</xdr:row>
      <xdr:rowOff>38099</xdr:rowOff>
    </xdr:from>
    <xdr:to>
      <xdr:col>7</xdr:col>
      <xdr:colOff>514351</xdr:colOff>
      <xdr:row>24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32</xdr:row>
      <xdr:rowOff>152400</xdr:rowOff>
    </xdr:from>
    <xdr:to>
      <xdr:col>4</xdr:col>
      <xdr:colOff>447675</xdr:colOff>
      <xdr:row>49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866775</xdr:colOff>
      <xdr:row>32</xdr:row>
      <xdr:rowOff>133350</xdr:rowOff>
    </xdr:from>
    <xdr:to>
      <xdr:col>11</xdr:col>
      <xdr:colOff>95250</xdr:colOff>
      <xdr:row>49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495300</xdr:colOff>
      <xdr:row>60</xdr:row>
      <xdr:rowOff>114300</xdr:rowOff>
    </xdr:from>
    <xdr:to>
      <xdr:col>4</xdr:col>
      <xdr:colOff>809625</xdr:colOff>
      <xdr:row>77</xdr:row>
      <xdr:rowOff>104775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228600</xdr:colOff>
      <xdr:row>61</xdr:row>
      <xdr:rowOff>0</xdr:rowOff>
    </xdr:from>
    <xdr:to>
      <xdr:col>11</xdr:col>
      <xdr:colOff>438150</xdr:colOff>
      <xdr:row>77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76199</xdr:rowOff>
    </xdr:from>
    <xdr:to>
      <xdr:col>15</xdr:col>
      <xdr:colOff>95250</xdr:colOff>
      <xdr:row>18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114299</xdr:colOff>
      <xdr:row>20</xdr:row>
      <xdr:rowOff>19050</xdr:rowOff>
    </xdr:from>
    <xdr:to>
      <xdr:col>15</xdr:col>
      <xdr:colOff>123825</xdr:colOff>
      <xdr:row>38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114299</xdr:rowOff>
    </xdr:from>
    <xdr:to>
      <xdr:col>9</xdr:col>
      <xdr:colOff>409575</xdr:colOff>
      <xdr:row>34</xdr:row>
      <xdr:rowOff>95249</xdr:rowOff>
    </xdr:to>
    <xdr:graphicFrame macro="">
      <xdr:nvGraphicFramePr>
        <xdr:cNvPr id="266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7</xdr:col>
      <xdr:colOff>561975</xdr:colOff>
      <xdr:row>25</xdr:row>
      <xdr:rowOff>104775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114300</xdr:rowOff>
    </xdr:from>
    <xdr:to>
      <xdr:col>11</xdr:col>
      <xdr:colOff>466725</xdr:colOff>
      <xdr:row>12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123825</xdr:rowOff>
    </xdr:from>
    <xdr:to>
      <xdr:col>12</xdr:col>
      <xdr:colOff>371475</xdr:colOff>
      <xdr:row>37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180975</xdr:rowOff>
    </xdr:from>
    <xdr:to>
      <xdr:col>11</xdr:col>
      <xdr:colOff>95250</xdr:colOff>
      <xdr:row>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219076</xdr:colOff>
      <xdr:row>21</xdr:row>
      <xdr:rowOff>104775</xdr:rowOff>
    </xdr:from>
    <xdr:to>
      <xdr:col>11</xdr:col>
      <xdr:colOff>133350</xdr:colOff>
      <xdr:row>34</xdr:row>
      <xdr:rowOff>66675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90487</xdr:rowOff>
    </xdr:from>
    <xdr:to>
      <xdr:col>10</xdr:col>
      <xdr:colOff>476250</xdr:colOff>
      <xdr:row>16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11</xdr:col>
      <xdr:colOff>171450</xdr:colOff>
      <xdr:row>19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619125</xdr:colOff>
      <xdr:row>22</xdr:row>
      <xdr:rowOff>133350</xdr:rowOff>
    </xdr:from>
    <xdr:to>
      <xdr:col>11</xdr:col>
      <xdr:colOff>657225</xdr:colOff>
      <xdr:row>62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.dete.local/C11/C13/June%202007/Document%20Library/CQ_IRL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DJEI_Master Theme_MSW">
  <a:themeElements>
    <a:clrScheme name="DJEI_MSW_MasterColours">
      <a:dk1>
        <a:sysClr val="windowText" lastClr="000000"/>
      </a:dk1>
      <a:lt1>
        <a:sysClr val="window" lastClr="FFFFFF"/>
      </a:lt1>
      <a:dk2>
        <a:srgbClr val="393179"/>
      </a:dk2>
      <a:lt2>
        <a:srgbClr val="42409D"/>
      </a:lt2>
      <a:accent1>
        <a:srgbClr val="CDCDD2"/>
      </a:accent1>
      <a:accent2>
        <a:srgbClr val="0D76A6"/>
      </a:accent2>
      <a:accent3>
        <a:srgbClr val="6BA638"/>
      </a:accent3>
      <a:accent4>
        <a:srgbClr val="FF6600"/>
      </a:accent4>
      <a:accent5>
        <a:srgbClr val="F3006F"/>
      </a:accent5>
      <a:accent6>
        <a:srgbClr val="C4312A"/>
      </a:accent6>
      <a:hlink>
        <a:srgbClr val="0000FF"/>
      </a:hlink>
      <a:folHlink>
        <a:srgbClr val="800080"/>
      </a:folHlink>
    </a:clrScheme>
    <a:fontScheme name="DJEI Master Fonts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JEI_Master Colours">
    <a:dk1>
      <a:sysClr val="windowText" lastClr="000000"/>
    </a:dk1>
    <a:lt1>
      <a:sysClr val="window" lastClr="FFFFFF"/>
    </a:lt1>
    <a:dk2>
      <a:srgbClr val="393179"/>
    </a:dk2>
    <a:lt2>
      <a:srgbClr val="42409D"/>
    </a:lt2>
    <a:accent1>
      <a:srgbClr val="CDCDD2"/>
    </a:accent1>
    <a:accent2>
      <a:srgbClr val="0D76A6"/>
    </a:accent2>
    <a:accent3>
      <a:srgbClr val="2DA4FF"/>
    </a:accent3>
    <a:accent4>
      <a:srgbClr val="FF6600"/>
    </a:accent4>
    <a:accent5>
      <a:srgbClr val="F3006F"/>
    </a:accent5>
    <a:accent6>
      <a:srgbClr val="C4312A"/>
    </a:accent6>
    <a:hlink>
      <a:srgbClr val="6BA638"/>
    </a:hlink>
    <a:folHlink>
      <a:srgbClr val="DCDCE1"/>
    </a:folHlink>
  </a:clrScheme>
  <a:fontScheme name="DJEI Master Fonts">
    <a:majorFont>
      <a:latin typeface="Segoe UI"/>
      <a:ea typeface=""/>
      <a:cs typeface=""/>
    </a:majorFont>
    <a:minorFont>
      <a:latin typeface="Segoe UI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O7"/>
  <sheetViews>
    <sheetView workbookViewId="0">
      <selection activeCell="A2" sqref="A2:G7"/>
    </sheetView>
  </sheetViews>
  <sheetFormatPr defaultRowHeight="12.75" x14ac:dyDescent="0.2"/>
  <cols>
    <col min="1" max="1" width="39.85546875" style="19" customWidth="1"/>
    <col min="2" max="6" width="9.140625" style="19"/>
    <col min="7" max="7" width="9.140625" style="234"/>
    <col min="8" max="16384" width="9.140625" style="19"/>
  </cols>
  <sheetData>
    <row r="2" spans="1:15" s="131" customFormat="1" x14ac:dyDescent="0.2">
      <c r="A2" s="271"/>
      <c r="B2" s="272">
        <v>2004</v>
      </c>
      <c r="C2" s="272">
        <v>2006</v>
      </c>
      <c r="D2" s="272">
        <v>2008</v>
      </c>
      <c r="E2" s="272">
        <v>2010</v>
      </c>
      <c r="F2" s="272">
        <v>2012</v>
      </c>
      <c r="G2" s="272">
        <v>2014</v>
      </c>
    </row>
    <row r="3" spans="1:15" s="132" customFormat="1" ht="20.25" customHeight="1" x14ac:dyDescent="0.2">
      <c r="A3" s="273" t="s">
        <v>80</v>
      </c>
      <c r="B3" s="274">
        <v>492</v>
      </c>
      <c r="C3" s="274">
        <v>600.5</v>
      </c>
      <c r="D3" s="274">
        <v>749.75099999999998</v>
      </c>
      <c r="E3" s="274">
        <v>708.32517413360631</v>
      </c>
      <c r="F3" s="274">
        <v>664.39171122707603</v>
      </c>
      <c r="G3" s="274">
        <v>730.1124422149361</v>
      </c>
      <c r="H3" s="226"/>
      <c r="I3" s="191"/>
      <c r="J3" s="210"/>
      <c r="K3" s="209"/>
      <c r="L3" s="211"/>
      <c r="M3" s="191"/>
      <c r="N3" s="210"/>
      <c r="O3" s="191"/>
    </row>
    <row r="4" spans="1:15" s="132" customFormat="1" ht="20.25" customHeight="1" x14ac:dyDescent="0.2">
      <c r="A4" s="275" t="s">
        <v>79</v>
      </c>
      <c r="B4" s="276">
        <v>0.37348011319463881</v>
      </c>
      <c r="C4" s="276">
        <v>0.46577064049201711</v>
      </c>
      <c r="D4" s="276">
        <v>0.51081019574491859</v>
      </c>
      <c r="E4" s="276">
        <v>0.46721356879044468</v>
      </c>
      <c r="F4" s="276">
        <v>0.46721356879044468</v>
      </c>
      <c r="G4" s="276">
        <v>0.44670221922661207</v>
      </c>
      <c r="H4" s="226"/>
      <c r="I4" s="191"/>
      <c r="J4" s="210"/>
      <c r="K4" s="209"/>
      <c r="L4" s="211"/>
      <c r="M4" s="191"/>
      <c r="N4" s="191"/>
    </row>
    <row r="5" spans="1:15" s="132" customFormat="1" ht="20.25" customHeight="1" x14ac:dyDescent="0.2">
      <c r="A5" s="275" t="s">
        <v>249</v>
      </c>
      <c r="B5" s="277">
        <v>19</v>
      </c>
      <c r="C5" s="277">
        <v>22</v>
      </c>
      <c r="D5" s="277">
        <v>20</v>
      </c>
      <c r="E5" s="277">
        <v>19</v>
      </c>
      <c r="F5" s="277">
        <v>18</v>
      </c>
      <c r="G5" s="277">
        <v>21</v>
      </c>
      <c r="H5" s="226"/>
      <c r="I5" s="191"/>
      <c r="J5" s="210"/>
      <c r="K5" s="209"/>
      <c r="L5" s="211"/>
      <c r="M5" s="191"/>
      <c r="N5" s="191"/>
    </row>
    <row r="6" spans="1:15" s="132" customFormat="1" ht="20.25" customHeight="1" x14ac:dyDescent="0.2">
      <c r="A6" s="275" t="s">
        <v>250</v>
      </c>
      <c r="B6" s="278">
        <v>7899</v>
      </c>
      <c r="C6" s="278">
        <v>7353</v>
      </c>
      <c r="D6" s="278">
        <v>11246</v>
      </c>
      <c r="E6" s="279">
        <v>12140</v>
      </c>
      <c r="F6" s="279">
        <v>12117</v>
      </c>
      <c r="G6" s="279">
        <v>12835.818456526027</v>
      </c>
      <c r="H6" s="226"/>
      <c r="I6" s="191"/>
      <c r="J6" s="210"/>
      <c r="K6" s="209"/>
      <c r="L6" s="211"/>
      <c r="M6" s="191"/>
      <c r="N6" s="191"/>
    </row>
    <row r="7" spans="1:15" s="132" customFormat="1" ht="27.75" customHeight="1" x14ac:dyDescent="0.2">
      <c r="A7" s="280" t="s">
        <v>235</v>
      </c>
      <c r="B7" s="277">
        <v>6</v>
      </c>
      <c r="C7" s="277">
        <v>8</v>
      </c>
      <c r="D7" s="277">
        <v>5</v>
      </c>
      <c r="E7" s="277">
        <v>7</v>
      </c>
      <c r="F7" s="277">
        <v>8</v>
      </c>
      <c r="G7" s="277">
        <v>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27"/>
  <sheetViews>
    <sheetView tabSelected="1" topLeftCell="A10" workbookViewId="0">
      <selection activeCell="E27" sqref="E27"/>
    </sheetView>
  </sheetViews>
  <sheetFormatPr defaultRowHeight="12.75" x14ac:dyDescent="0.2"/>
  <cols>
    <col min="1" max="1" width="41.5703125" customWidth="1"/>
    <col min="2" max="2" width="19.7109375" customWidth="1"/>
    <col min="3" max="4" width="18.85546875" customWidth="1"/>
  </cols>
  <sheetData>
    <row r="1" spans="1:4" ht="24.75" customHeight="1" thickBot="1" x14ac:dyDescent="0.25">
      <c r="A1" s="424" t="s">
        <v>253</v>
      </c>
      <c r="B1" s="424"/>
      <c r="C1" s="424"/>
      <c r="D1" s="424"/>
    </row>
    <row r="2" spans="1:4" s="8" customFormat="1" ht="51.75" customHeight="1" thickBot="1" x14ac:dyDescent="0.35">
      <c r="A2" s="288" t="s">
        <v>52</v>
      </c>
      <c r="B2" s="288" t="s">
        <v>51</v>
      </c>
      <c r="C2" s="288" t="s">
        <v>76</v>
      </c>
      <c r="D2" s="288" t="s">
        <v>62</v>
      </c>
    </row>
    <row r="3" spans="1:4" s="8" customFormat="1" ht="29.25" customHeight="1" thickBot="1" x14ac:dyDescent="0.35">
      <c r="A3" s="289" t="s">
        <v>44</v>
      </c>
      <c r="B3" s="290">
        <v>4051.0462201589044</v>
      </c>
      <c r="C3" s="290">
        <v>375.21263233397269</v>
      </c>
      <c r="D3" s="290">
        <v>4426.2588524928769</v>
      </c>
    </row>
    <row r="4" spans="1:4" s="8" customFormat="1" ht="36.75" customHeight="1" thickBot="1" x14ac:dyDescent="0.35">
      <c r="A4" s="289" t="s">
        <v>45</v>
      </c>
      <c r="B4" s="290">
        <v>2283.7423772356165</v>
      </c>
      <c r="C4" s="290">
        <v>227.84284376904102</v>
      </c>
      <c r="D4" s="290">
        <v>2511.5852210046573</v>
      </c>
    </row>
    <row r="5" spans="1:4" s="8" customFormat="1" ht="40.5" customHeight="1" thickBot="1" x14ac:dyDescent="0.35">
      <c r="A5" s="289" t="s">
        <v>77</v>
      </c>
      <c r="B5" s="290">
        <v>2413.4620234876706</v>
      </c>
      <c r="C5" s="290">
        <v>336.57330028219178</v>
      </c>
      <c r="D5" s="290">
        <v>2750.0353237698623</v>
      </c>
    </row>
    <row r="6" spans="1:4" s="8" customFormat="1" ht="26.25" customHeight="1" thickBot="1" x14ac:dyDescent="0.35">
      <c r="A6" s="289" t="s">
        <v>49</v>
      </c>
      <c r="B6" s="290">
        <v>425.53791808219182</v>
      </c>
      <c r="C6" s="290">
        <v>63.687372772602728</v>
      </c>
      <c r="D6" s="290">
        <v>489.22529085479454</v>
      </c>
    </row>
    <row r="7" spans="1:4" s="8" customFormat="1" ht="27.75" customHeight="1" thickBot="1" x14ac:dyDescent="0.35">
      <c r="A7" s="289" t="s">
        <v>47</v>
      </c>
      <c r="B7" s="290">
        <v>2572.5529882876717</v>
      </c>
      <c r="C7" s="290">
        <v>344.78224956164382</v>
      </c>
      <c r="D7" s="290">
        <v>2917.3352378493155</v>
      </c>
    </row>
    <row r="8" spans="1:4" s="8" customFormat="1" ht="27.75" customHeight="1" thickBot="1" x14ac:dyDescent="0.35">
      <c r="A8" s="289" t="s">
        <v>48</v>
      </c>
      <c r="B8" s="290">
        <v>1009.6769292739722</v>
      </c>
      <c r="C8" s="290">
        <v>83.861695998630125</v>
      </c>
      <c r="D8" s="290">
        <v>1093.5386252726023</v>
      </c>
    </row>
    <row r="9" spans="1:4" s="8" customFormat="1" ht="27.75" customHeight="1" thickBot="1" x14ac:dyDescent="0.35">
      <c r="A9" s="289" t="s">
        <v>194</v>
      </c>
      <c r="B9" s="290">
        <v>79.800000000000011</v>
      </c>
      <c r="C9" s="290">
        <v>579.44799999999987</v>
      </c>
      <c r="D9" s="290">
        <v>659.24799999999982</v>
      </c>
    </row>
    <row r="10" spans="1:4" s="10" customFormat="1" ht="27.75" customHeight="1" thickBot="1" x14ac:dyDescent="0.35">
      <c r="A10" s="289" t="s">
        <v>217</v>
      </c>
      <c r="B10" s="290">
        <v>12835.818456526025</v>
      </c>
      <c r="C10" s="290">
        <v>2011.4080947180819</v>
      </c>
      <c r="D10" s="290">
        <v>14847.226551244108</v>
      </c>
    </row>
    <row r="11" spans="1:4" s="8" customFormat="1" ht="27.75" customHeight="1" thickBot="1" x14ac:dyDescent="0.35">
      <c r="A11" s="289" t="s">
        <v>193</v>
      </c>
      <c r="B11" s="290">
        <v>12117</v>
      </c>
      <c r="C11" s="290">
        <v>933</v>
      </c>
      <c r="D11" s="290">
        <v>13050</v>
      </c>
    </row>
    <row r="12" spans="1:4" s="8" customFormat="1" ht="27.75" customHeight="1" thickBot="1" x14ac:dyDescent="0.35">
      <c r="A12" s="289" t="s">
        <v>171</v>
      </c>
      <c r="B12" s="290">
        <v>12140</v>
      </c>
      <c r="C12" s="290">
        <v>771</v>
      </c>
      <c r="D12" s="290">
        <v>12911</v>
      </c>
    </row>
    <row r="13" spans="1:4" s="8" customFormat="1" ht="18" customHeight="1" x14ac:dyDescent="0.3"/>
    <row r="14" spans="1:4" s="8" customFormat="1" ht="20.25" customHeight="1" x14ac:dyDescent="0.3"/>
    <row r="15" spans="1:4" s="8" customFormat="1" ht="22.5" customHeight="1" x14ac:dyDescent="0.3">
      <c r="A15" s="8" t="s">
        <v>189</v>
      </c>
    </row>
    <row r="16" spans="1:4" s="8" customFormat="1" ht="0.75" customHeight="1" thickBot="1" x14ac:dyDescent="0.35"/>
    <row r="17" spans="1:4" s="8" customFormat="1" ht="45.75" customHeight="1" thickBot="1" x14ac:dyDescent="0.35">
      <c r="A17" s="288" t="s">
        <v>52</v>
      </c>
      <c r="B17" s="288" t="s">
        <v>51</v>
      </c>
      <c r="C17" s="288" t="s">
        <v>76</v>
      </c>
      <c r="D17" s="288" t="s">
        <v>62</v>
      </c>
    </row>
    <row r="18" spans="1:4" s="9" customFormat="1" ht="30" customHeight="1" thickBot="1" x14ac:dyDescent="0.35">
      <c r="A18" s="289" t="s">
        <v>44</v>
      </c>
      <c r="B18" s="290">
        <v>4937.2015821917803</v>
      </c>
      <c r="C18" s="290">
        <v>705.22455178082203</v>
      </c>
      <c r="D18" s="290">
        <v>5642.4261339726027</v>
      </c>
    </row>
    <row r="19" spans="1:4" s="8" customFormat="1" ht="30" customHeight="1" thickBot="1" x14ac:dyDescent="0.35">
      <c r="A19" s="289" t="s">
        <v>45</v>
      </c>
      <c r="B19" s="290">
        <v>3292.6721849315068</v>
      </c>
      <c r="C19" s="290">
        <v>429.76913726027408</v>
      </c>
      <c r="D19" s="290">
        <v>3722.4413221917807</v>
      </c>
    </row>
    <row r="20" spans="1:4" s="8" customFormat="1" ht="30" customHeight="1" thickBot="1" x14ac:dyDescent="0.35">
      <c r="A20" s="289" t="s">
        <v>77</v>
      </c>
      <c r="B20" s="290">
        <v>3177.4155904109584</v>
      </c>
      <c r="C20" s="290">
        <v>583.16729780821925</v>
      </c>
      <c r="D20" s="290">
        <v>3760.5828882191777</v>
      </c>
    </row>
    <row r="21" spans="1:4" ht="30" customHeight="1" thickBot="1" x14ac:dyDescent="0.25">
      <c r="A21" s="289" t="s">
        <v>49</v>
      </c>
      <c r="B21" s="290">
        <v>528.00826273972598</v>
      </c>
      <c r="C21" s="290">
        <v>113.32353698630135</v>
      </c>
      <c r="D21" s="290">
        <v>641.33179972602738</v>
      </c>
    </row>
    <row r="22" spans="1:4" ht="30" customHeight="1" thickBot="1" x14ac:dyDescent="0.25">
      <c r="A22" s="289" t="s">
        <v>47</v>
      </c>
      <c r="B22" s="290">
        <v>4467.4450994520539</v>
      </c>
      <c r="C22" s="290">
        <v>628.44766356164382</v>
      </c>
      <c r="D22" s="290">
        <v>5095.8927630136977</v>
      </c>
    </row>
    <row r="23" spans="1:4" ht="30" customHeight="1" thickBot="1" x14ac:dyDescent="0.25">
      <c r="A23" s="289" t="s">
        <v>48</v>
      </c>
      <c r="B23" s="290">
        <v>1803.0136410958901</v>
      </c>
      <c r="C23" s="290">
        <v>147.07611643835617</v>
      </c>
      <c r="D23" s="290">
        <v>1950.0897575342462</v>
      </c>
    </row>
    <row r="24" spans="1:4" ht="30" customHeight="1" thickBot="1" x14ac:dyDescent="0.25">
      <c r="A24" s="289" t="s">
        <v>194</v>
      </c>
      <c r="B24" s="290">
        <v>93.4</v>
      </c>
      <c r="C24" s="290">
        <v>797.75</v>
      </c>
      <c r="D24" s="290">
        <v>891.15</v>
      </c>
    </row>
    <row r="25" spans="1:4" ht="30" customHeight="1" thickBot="1" x14ac:dyDescent="0.25">
      <c r="A25" s="289" t="s">
        <v>217</v>
      </c>
      <c r="B25" s="290">
        <v>18299.156360821918</v>
      </c>
      <c r="C25" s="290">
        <v>3404.7583038356165</v>
      </c>
      <c r="D25" s="290">
        <v>21703.914664657535</v>
      </c>
    </row>
    <row r="26" spans="1:4" ht="30" customHeight="1" thickBot="1" x14ac:dyDescent="0.25">
      <c r="A26" s="289" t="s">
        <v>193</v>
      </c>
      <c r="B26" s="290">
        <v>17337</v>
      </c>
      <c r="C26" s="290">
        <v>4261</v>
      </c>
      <c r="D26" s="290">
        <v>21598</v>
      </c>
    </row>
    <row r="27" spans="1:4" ht="30" customHeight="1" thickBot="1" x14ac:dyDescent="0.25">
      <c r="A27" s="289" t="s">
        <v>171</v>
      </c>
      <c r="B27" s="290">
        <v>17469</v>
      </c>
      <c r="C27" s="290">
        <v>5356</v>
      </c>
      <c r="D27" s="290">
        <v>22825</v>
      </c>
    </row>
  </sheetData>
  <mergeCells count="1">
    <mergeCell ref="A1:D1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69"/>
  <sheetViews>
    <sheetView topLeftCell="A52" workbookViewId="0">
      <selection activeCell="A25" sqref="A25"/>
    </sheetView>
  </sheetViews>
  <sheetFormatPr defaultColWidth="11" defaultRowHeight="12.75" x14ac:dyDescent="0.2"/>
  <cols>
    <col min="1" max="4" width="13.7109375" style="389" customWidth="1"/>
    <col min="5" max="16384" width="11" style="165"/>
  </cols>
  <sheetData>
    <row r="1" spans="1:4" x14ac:dyDescent="0.2">
      <c r="A1" s="387"/>
      <c r="B1" s="387"/>
      <c r="C1" s="387"/>
      <c r="D1" s="387"/>
    </row>
    <row r="2" spans="1:4" x14ac:dyDescent="0.2">
      <c r="A2" s="388" t="s">
        <v>234</v>
      </c>
      <c r="B2" s="388" t="s">
        <v>234</v>
      </c>
      <c r="C2" s="387"/>
      <c r="D2" s="387"/>
    </row>
    <row r="3" spans="1:4" x14ac:dyDescent="0.2">
      <c r="A3" s="389" t="s">
        <v>42</v>
      </c>
      <c r="B3" s="387">
        <v>6</v>
      </c>
      <c r="C3" s="387"/>
      <c r="D3" s="387"/>
    </row>
    <row r="4" spans="1:4" x14ac:dyDescent="0.2">
      <c r="A4" s="389" t="s">
        <v>81</v>
      </c>
      <c r="B4" s="387">
        <v>8</v>
      </c>
      <c r="C4" s="387"/>
      <c r="D4" s="387"/>
    </row>
    <row r="5" spans="1:4" x14ac:dyDescent="0.2">
      <c r="A5" s="389" t="s">
        <v>132</v>
      </c>
      <c r="B5" s="387">
        <v>5</v>
      </c>
      <c r="C5" s="387"/>
      <c r="D5" s="387"/>
    </row>
    <row r="6" spans="1:4" x14ac:dyDescent="0.2">
      <c r="A6" s="389">
        <v>2010</v>
      </c>
      <c r="B6" s="387">
        <v>7</v>
      </c>
      <c r="C6" s="387"/>
      <c r="D6" s="387"/>
    </row>
    <row r="7" spans="1:4" x14ac:dyDescent="0.2">
      <c r="A7" s="389">
        <v>2012</v>
      </c>
      <c r="B7" s="387">
        <v>8</v>
      </c>
      <c r="C7" s="387"/>
      <c r="D7" s="387"/>
    </row>
    <row r="8" spans="1:4" x14ac:dyDescent="0.2">
      <c r="A8" s="389">
        <v>2014</v>
      </c>
      <c r="B8" s="387">
        <v>6</v>
      </c>
      <c r="C8" s="387"/>
      <c r="D8" s="387"/>
    </row>
    <row r="9" spans="1:4" x14ac:dyDescent="0.2">
      <c r="A9" s="387"/>
      <c r="B9" s="387"/>
      <c r="C9" s="387"/>
      <c r="D9" s="387"/>
    </row>
    <row r="17" spans="1:4" x14ac:dyDescent="0.2">
      <c r="A17" s="387"/>
      <c r="B17" s="387"/>
      <c r="C17" s="387"/>
      <c r="D17" s="387"/>
    </row>
    <row r="18" spans="1:4" x14ac:dyDescent="0.2">
      <c r="A18" s="387"/>
      <c r="B18" s="387"/>
      <c r="C18" s="387"/>
      <c r="D18" s="387"/>
    </row>
    <row r="19" spans="1:4" x14ac:dyDescent="0.2">
      <c r="A19" s="387"/>
      <c r="B19" s="387"/>
      <c r="C19" s="387"/>
      <c r="D19" s="387"/>
    </row>
    <row r="20" spans="1:4" x14ac:dyDescent="0.2">
      <c r="A20" s="387"/>
      <c r="B20" s="387"/>
      <c r="C20" s="387"/>
      <c r="D20" s="387"/>
    </row>
    <row r="21" spans="1:4" x14ac:dyDescent="0.2">
      <c r="A21" s="387"/>
      <c r="B21" s="387"/>
      <c r="C21" s="387"/>
      <c r="D21" s="387"/>
    </row>
    <row r="22" spans="1:4" x14ac:dyDescent="0.2">
      <c r="A22" s="387"/>
      <c r="B22" s="387"/>
      <c r="C22" s="387"/>
      <c r="D22" s="387"/>
    </row>
    <row r="23" spans="1:4" x14ac:dyDescent="0.2">
      <c r="A23" s="387" t="s">
        <v>131</v>
      </c>
      <c r="B23" s="387"/>
      <c r="C23" s="387"/>
      <c r="D23" s="387"/>
    </row>
    <row r="24" spans="1:4" x14ac:dyDescent="0.2">
      <c r="A24" s="387"/>
      <c r="B24" s="387"/>
      <c r="C24" s="387"/>
      <c r="D24" s="387"/>
    </row>
    <row r="25" spans="1:4" x14ac:dyDescent="0.2">
      <c r="A25" s="394" t="s">
        <v>173</v>
      </c>
      <c r="B25" s="387">
        <v>2014</v>
      </c>
      <c r="C25" s="387"/>
      <c r="D25" s="387"/>
    </row>
    <row r="26" spans="1:4" x14ac:dyDescent="0.2">
      <c r="A26" s="390" t="s">
        <v>35</v>
      </c>
      <c r="B26" s="391">
        <v>0.46132762179924774</v>
      </c>
      <c r="C26" s="387"/>
      <c r="D26" s="387"/>
    </row>
    <row r="27" spans="1:4" x14ac:dyDescent="0.2">
      <c r="A27" s="390" t="s">
        <v>127</v>
      </c>
      <c r="B27" s="391">
        <v>0.58786862446306531</v>
      </c>
      <c r="C27" s="387"/>
      <c r="D27" s="387"/>
    </row>
    <row r="28" spans="1:4" x14ac:dyDescent="0.2">
      <c r="A28" s="390" t="s">
        <v>129</v>
      </c>
      <c r="B28" s="391">
        <v>0.69474840005019456</v>
      </c>
      <c r="C28" s="387"/>
      <c r="D28" s="387"/>
    </row>
    <row r="29" spans="1:4" x14ac:dyDescent="0.2">
      <c r="A29" s="390" t="s">
        <v>133</v>
      </c>
      <c r="B29" s="391">
        <v>0.84607614121222252</v>
      </c>
      <c r="C29" s="387"/>
      <c r="D29" s="387"/>
    </row>
    <row r="30" spans="1:4" x14ac:dyDescent="0.2">
      <c r="A30" s="390" t="s">
        <v>125</v>
      </c>
      <c r="B30" s="391">
        <v>1.5951484462910068</v>
      </c>
      <c r="C30" s="387"/>
      <c r="D30" s="387"/>
    </row>
    <row r="31" spans="1:4" x14ac:dyDescent="0.2">
      <c r="A31" s="390" t="s">
        <v>124</v>
      </c>
      <c r="B31" s="391">
        <v>1.7873078889673411</v>
      </c>
      <c r="C31" s="387"/>
      <c r="D31" s="387"/>
    </row>
    <row r="32" spans="1:4" x14ac:dyDescent="0.2">
      <c r="A32" s="390" t="s">
        <v>83</v>
      </c>
      <c r="B32" s="391">
        <v>1.9903252363932569</v>
      </c>
      <c r="C32" s="387"/>
      <c r="D32" s="387"/>
    </row>
    <row r="33" spans="1:4" x14ac:dyDescent="0.2">
      <c r="A33" s="390" t="s">
        <v>126</v>
      </c>
      <c r="B33" s="391">
        <v>2.7394966472370568</v>
      </c>
      <c r="C33" s="387"/>
      <c r="D33" s="387"/>
    </row>
    <row r="34" spans="1:4" x14ac:dyDescent="0.2">
      <c r="A34" s="390" t="s">
        <v>84</v>
      </c>
      <c r="B34" s="391">
        <v>2.8364507592396464</v>
      </c>
      <c r="C34" s="387"/>
      <c r="D34" s="387"/>
    </row>
    <row r="35" spans="1:4" x14ac:dyDescent="0.2">
      <c r="A35" s="390" t="s">
        <v>3</v>
      </c>
      <c r="B35" s="391">
        <v>3.105749861486967</v>
      </c>
      <c r="C35" s="387"/>
      <c r="D35" s="387"/>
    </row>
    <row r="36" spans="1:4" x14ac:dyDescent="0.2">
      <c r="A36" s="390" t="s">
        <v>32</v>
      </c>
      <c r="B36" s="391">
        <v>3.5834027137103122</v>
      </c>
      <c r="C36" s="387"/>
      <c r="D36" s="387"/>
    </row>
    <row r="37" spans="1:4" x14ac:dyDescent="0.2">
      <c r="A37" s="390" t="s">
        <v>34</v>
      </c>
      <c r="B37" s="391">
        <v>3.7427409660120814</v>
      </c>
      <c r="C37" s="387"/>
      <c r="D37" s="387"/>
    </row>
    <row r="38" spans="1:4" x14ac:dyDescent="0.2">
      <c r="A38" s="390" t="s">
        <v>2</v>
      </c>
      <c r="B38" s="391">
        <v>3.8444618989197337</v>
      </c>
      <c r="C38" s="387"/>
      <c r="D38" s="387"/>
    </row>
    <row r="39" spans="1:4" x14ac:dyDescent="0.2">
      <c r="A39" s="390" t="s">
        <v>26</v>
      </c>
      <c r="B39" s="391">
        <v>4.0607642873536838</v>
      </c>
      <c r="C39" s="387"/>
      <c r="D39" s="387"/>
    </row>
    <row r="40" spans="1:4" x14ac:dyDescent="0.2">
      <c r="A40" s="390" t="s">
        <v>123</v>
      </c>
      <c r="B40" s="391">
        <v>4.3096983592481983</v>
      </c>
      <c r="C40" s="387"/>
      <c r="D40" s="387"/>
    </row>
    <row r="41" spans="1:4" x14ac:dyDescent="0.2">
      <c r="A41" s="390" t="s">
        <v>40</v>
      </c>
      <c r="B41" s="391">
        <v>4.3787257694712709</v>
      </c>
      <c r="C41" s="387"/>
      <c r="D41" s="387"/>
    </row>
    <row r="42" spans="1:4" x14ac:dyDescent="0.2">
      <c r="A42" s="390" t="s">
        <v>30</v>
      </c>
      <c r="B42" s="391">
        <v>4.3940174111468577</v>
      </c>
      <c r="C42" s="387"/>
      <c r="D42" s="387"/>
    </row>
    <row r="43" spans="1:4" x14ac:dyDescent="0.2">
      <c r="A43" s="392" t="s">
        <v>128</v>
      </c>
      <c r="B43" s="391">
        <v>4.5342002600780233</v>
      </c>
      <c r="C43" s="387"/>
      <c r="D43" s="387"/>
    </row>
    <row r="44" spans="1:4" x14ac:dyDescent="0.2">
      <c r="A44" s="390" t="s">
        <v>33</v>
      </c>
      <c r="B44" s="391">
        <v>4.8817794654277025</v>
      </c>
      <c r="C44" s="387"/>
      <c r="D44" s="387"/>
    </row>
    <row r="45" spans="1:4" x14ac:dyDescent="0.2">
      <c r="A45" s="390" t="s">
        <v>122</v>
      </c>
      <c r="B45" s="391">
        <v>5.1574713945847961</v>
      </c>
      <c r="C45" s="387"/>
      <c r="D45" s="387"/>
    </row>
    <row r="46" spans="1:4" x14ac:dyDescent="0.2">
      <c r="A46" s="390" t="s">
        <v>4</v>
      </c>
      <c r="B46" s="391">
        <v>5.1967870429552896</v>
      </c>
      <c r="C46" s="387"/>
      <c r="D46" s="387"/>
    </row>
    <row r="47" spans="1:4" x14ac:dyDescent="0.2">
      <c r="A47" s="390" t="s">
        <v>207</v>
      </c>
      <c r="B47" s="391">
        <v>5.5826137043474073</v>
      </c>
      <c r="C47" s="387"/>
      <c r="D47" s="387"/>
    </row>
    <row r="48" spans="1:4" x14ac:dyDescent="0.2">
      <c r="A48" s="390" t="s">
        <v>25</v>
      </c>
      <c r="B48" s="391">
        <v>6.3398166559378204</v>
      </c>
      <c r="C48" s="387"/>
      <c r="D48" s="387"/>
    </row>
    <row r="49" spans="1:4" x14ac:dyDescent="0.2">
      <c r="A49" s="390" t="s">
        <v>24</v>
      </c>
      <c r="B49" s="391">
        <v>6.457969644301305</v>
      </c>
      <c r="C49" s="387"/>
      <c r="D49" s="387"/>
    </row>
    <row r="50" spans="1:4" x14ac:dyDescent="0.2">
      <c r="A50" s="390" t="s">
        <v>38</v>
      </c>
      <c r="B50" s="391">
        <v>6.4912925270041884</v>
      </c>
      <c r="C50" s="387"/>
      <c r="D50" s="387"/>
    </row>
    <row r="51" spans="1:4" x14ac:dyDescent="0.2">
      <c r="A51" s="390" t="s">
        <v>170</v>
      </c>
      <c r="B51" s="391">
        <v>7.104342803803422</v>
      </c>
      <c r="C51" s="387"/>
      <c r="D51" s="387"/>
    </row>
    <row r="52" spans="1:4" x14ac:dyDescent="0.2">
      <c r="A52" s="390" t="s">
        <v>85</v>
      </c>
      <c r="B52" s="391">
        <v>7.7393075356415482</v>
      </c>
      <c r="C52" s="387"/>
      <c r="D52" s="387"/>
    </row>
    <row r="53" spans="1:4" x14ac:dyDescent="0.2">
      <c r="A53" s="390" t="s">
        <v>28</v>
      </c>
      <c r="B53" s="391">
        <v>7.752076402074751</v>
      </c>
      <c r="C53" s="387"/>
      <c r="D53" s="387"/>
    </row>
    <row r="54" spans="1:4" x14ac:dyDescent="0.2">
      <c r="A54" s="390" t="s">
        <v>31</v>
      </c>
      <c r="B54" s="391">
        <v>8.0353809584923379</v>
      </c>
      <c r="C54" s="387"/>
      <c r="D54" s="387"/>
    </row>
    <row r="55" spans="1:4" x14ac:dyDescent="0.2">
      <c r="A55" s="390" t="s">
        <v>39</v>
      </c>
      <c r="B55" s="391">
        <v>8.1125764662731985</v>
      </c>
      <c r="C55" s="387"/>
      <c r="D55" s="387"/>
    </row>
    <row r="56" spans="1:4" x14ac:dyDescent="0.2">
      <c r="A56" s="390" t="s">
        <v>21</v>
      </c>
      <c r="B56" s="391">
        <v>8.2526861800666911</v>
      </c>
      <c r="C56" s="387"/>
      <c r="D56" s="387"/>
    </row>
    <row r="57" spans="1:4" x14ac:dyDescent="0.2">
      <c r="A57" s="390" t="s">
        <v>22</v>
      </c>
      <c r="B57" s="391">
        <v>8.277632150266145</v>
      </c>
      <c r="C57" s="387"/>
      <c r="D57" s="387"/>
    </row>
    <row r="58" spans="1:4" x14ac:dyDescent="0.2">
      <c r="A58" s="390" t="s">
        <v>0</v>
      </c>
      <c r="B58" s="391">
        <v>8.4870831594081917</v>
      </c>
      <c r="C58" s="387"/>
      <c r="D58" s="387"/>
    </row>
    <row r="59" spans="1:4" x14ac:dyDescent="0.2">
      <c r="A59" s="390" t="s">
        <v>36</v>
      </c>
      <c r="B59" s="391">
        <v>8.5603511338697871</v>
      </c>
      <c r="C59" s="387"/>
      <c r="D59" s="387"/>
    </row>
    <row r="60" spans="1:4" x14ac:dyDescent="0.2">
      <c r="A60" s="390" t="s">
        <v>1</v>
      </c>
      <c r="B60" s="391">
        <v>9.5928243228124455</v>
      </c>
      <c r="C60" s="387"/>
      <c r="D60" s="387"/>
    </row>
    <row r="61" spans="1:4" x14ac:dyDescent="0.2">
      <c r="A61" s="390" t="s">
        <v>37</v>
      </c>
      <c r="B61" s="391">
        <v>9.9364666258420087</v>
      </c>
      <c r="C61" s="387"/>
      <c r="D61" s="387"/>
    </row>
    <row r="62" spans="1:4" x14ac:dyDescent="0.2">
      <c r="A62" s="390" t="s">
        <v>82</v>
      </c>
      <c r="B62" s="391">
        <v>10.213982046869853</v>
      </c>
      <c r="C62" s="387"/>
      <c r="D62" s="387"/>
    </row>
    <row r="63" spans="1:4" x14ac:dyDescent="0.2">
      <c r="A63" s="393" t="s">
        <v>86</v>
      </c>
      <c r="B63" s="391">
        <v>10.499633856932778</v>
      </c>
      <c r="C63" s="387"/>
      <c r="D63" s="387"/>
    </row>
    <row r="64" spans="1:4" x14ac:dyDescent="0.2">
      <c r="A64" s="387"/>
      <c r="B64" s="387"/>
      <c r="C64" s="387"/>
      <c r="D64" s="387"/>
    </row>
    <row r="65" spans="1:4" x14ac:dyDescent="0.2">
      <c r="A65" s="387"/>
      <c r="B65" s="387"/>
      <c r="C65" s="387"/>
      <c r="D65" s="387"/>
    </row>
    <row r="66" spans="1:4" x14ac:dyDescent="0.2">
      <c r="A66" s="387"/>
      <c r="B66" s="387"/>
      <c r="C66" s="387"/>
      <c r="D66" s="387"/>
    </row>
    <row r="67" spans="1:4" x14ac:dyDescent="0.2">
      <c r="A67" s="387"/>
      <c r="B67" s="387"/>
      <c r="C67" s="387"/>
      <c r="D67" s="387"/>
    </row>
    <row r="68" spans="1:4" x14ac:dyDescent="0.2">
      <c r="A68" s="387"/>
      <c r="B68" s="387"/>
      <c r="C68" s="387"/>
      <c r="D68" s="387"/>
    </row>
    <row r="69" spans="1:4" x14ac:dyDescent="0.2">
      <c r="A69" s="387"/>
      <c r="B69" s="387"/>
      <c r="C69" s="387"/>
      <c r="D69" s="387"/>
    </row>
    <row r="70" spans="1:4" x14ac:dyDescent="0.2">
      <c r="A70" s="387"/>
      <c r="B70" s="387"/>
      <c r="C70" s="387"/>
      <c r="D70" s="387"/>
    </row>
    <row r="71" spans="1:4" x14ac:dyDescent="0.2">
      <c r="A71" s="387"/>
      <c r="B71" s="387"/>
      <c r="C71" s="387"/>
      <c r="D71" s="387"/>
    </row>
    <row r="72" spans="1:4" x14ac:dyDescent="0.2">
      <c r="A72" s="387"/>
      <c r="B72" s="387"/>
      <c r="C72" s="387"/>
      <c r="D72" s="387"/>
    </row>
    <row r="73" spans="1:4" x14ac:dyDescent="0.2">
      <c r="A73" s="387"/>
      <c r="B73" s="387"/>
      <c r="C73" s="387"/>
      <c r="D73" s="387"/>
    </row>
    <row r="74" spans="1:4" x14ac:dyDescent="0.2">
      <c r="A74" s="387"/>
      <c r="B74" s="387"/>
      <c r="C74" s="387"/>
      <c r="D74" s="387"/>
    </row>
    <row r="75" spans="1:4" x14ac:dyDescent="0.2">
      <c r="A75" s="387"/>
      <c r="B75" s="387"/>
      <c r="C75" s="387"/>
      <c r="D75" s="387"/>
    </row>
    <row r="76" spans="1:4" x14ac:dyDescent="0.2">
      <c r="A76" s="387"/>
      <c r="B76" s="387"/>
      <c r="C76" s="387"/>
      <c r="D76" s="387"/>
    </row>
    <row r="77" spans="1:4" x14ac:dyDescent="0.2">
      <c r="A77" s="387"/>
      <c r="B77" s="387"/>
      <c r="C77" s="387"/>
      <c r="D77" s="387"/>
    </row>
    <row r="78" spans="1:4" x14ac:dyDescent="0.2">
      <c r="A78" s="387"/>
      <c r="B78" s="387"/>
      <c r="C78" s="387"/>
      <c r="D78" s="387"/>
    </row>
    <row r="79" spans="1:4" x14ac:dyDescent="0.2">
      <c r="A79" s="387"/>
      <c r="B79" s="387"/>
      <c r="C79" s="387"/>
      <c r="D79" s="387"/>
    </row>
    <row r="80" spans="1:4" x14ac:dyDescent="0.2">
      <c r="A80" s="387"/>
      <c r="B80" s="387"/>
      <c r="C80" s="387"/>
      <c r="D80" s="387"/>
    </row>
    <row r="81" spans="1:4" x14ac:dyDescent="0.2">
      <c r="A81" s="387"/>
      <c r="B81" s="387"/>
      <c r="C81" s="387"/>
      <c r="D81" s="387"/>
    </row>
    <row r="82" spans="1:4" x14ac:dyDescent="0.2">
      <c r="A82" s="387"/>
      <c r="B82" s="387"/>
      <c r="C82" s="387"/>
      <c r="D82" s="387"/>
    </row>
    <row r="83" spans="1:4" x14ac:dyDescent="0.2">
      <c r="A83" s="387"/>
      <c r="B83" s="387"/>
      <c r="C83" s="387"/>
      <c r="D83" s="387"/>
    </row>
    <row r="84" spans="1:4" x14ac:dyDescent="0.2">
      <c r="A84" s="387"/>
      <c r="B84" s="387"/>
      <c r="C84" s="387"/>
      <c r="D84" s="387"/>
    </row>
    <row r="85" spans="1:4" x14ac:dyDescent="0.2">
      <c r="A85" s="387"/>
      <c r="B85" s="387"/>
      <c r="C85" s="387"/>
      <c r="D85" s="387"/>
    </row>
    <row r="86" spans="1:4" x14ac:dyDescent="0.2">
      <c r="A86" s="387"/>
      <c r="B86" s="387"/>
      <c r="C86" s="387"/>
      <c r="D86" s="387"/>
    </row>
    <row r="87" spans="1:4" x14ac:dyDescent="0.2">
      <c r="A87" s="387"/>
      <c r="B87" s="387"/>
      <c r="C87" s="387"/>
      <c r="D87" s="387"/>
    </row>
    <row r="88" spans="1:4" x14ac:dyDescent="0.2">
      <c r="A88" s="387"/>
      <c r="B88" s="387"/>
      <c r="C88" s="387"/>
      <c r="D88" s="387"/>
    </row>
    <row r="89" spans="1:4" x14ac:dyDescent="0.2">
      <c r="A89" s="387"/>
      <c r="B89" s="387"/>
      <c r="C89" s="387"/>
      <c r="D89" s="387"/>
    </row>
    <row r="90" spans="1:4" x14ac:dyDescent="0.2">
      <c r="A90" s="387"/>
      <c r="B90" s="387"/>
      <c r="C90" s="387"/>
      <c r="D90" s="387"/>
    </row>
    <row r="91" spans="1:4" x14ac:dyDescent="0.2">
      <c r="A91" s="387"/>
      <c r="B91" s="387"/>
      <c r="C91" s="387"/>
      <c r="D91" s="387"/>
    </row>
    <row r="92" spans="1:4" x14ac:dyDescent="0.2">
      <c r="A92" s="387"/>
      <c r="B92" s="387"/>
      <c r="C92" s="387"/>
      <c r="D92" s="387"/>
    </row>
    <row r="93" spans="1:4" x14ac:dyDescent="0.2">
      <c r="A93" s="387"/>
      <c r="B93" s="387"/>
      <c r="C93" s="387"/>
      <c r="D93" s="387"/>
    </row>
    <row r="94" spans="1:4" x14ac:dyDescent="0.2">
      <c r="A94" s="387"/>
      <c r="B94" s="387"/>
      <c r="C94" s="387"/>
      <c r="D94" s="387"/>
    </row>
    <row r="95" spans="1:4" x14ac:dyDescent="0.2">
      <c r="A95" s="387"/>
      <c r="B95" s="387"/>
      <c r="C95" s="387"/>
      <c r="D95" s="387"/>
    </row>
    <row r="96" spans="1:4" x14ac:dyDescent="0.2">
      <c r="A96" s="387"/>
      <c r="B96" s="387"/>
      <c r="C96" s="387"/>
      <c r="D96" s="387"/>
    </row>
    <row r="97" spans="1:4" x14ac:dyDescent="0.2">
      <c r="A97" s="387"/>
      <c r="B97" s="387"/>
      <c r="C97" s="387"/>
      <c r="D97" s="387"/>
    </row>
    <row r="98" spans="1:4" x14ac:dyDescent="0.2">
      <c r="A98" s="387"/>
      <c r="B98" s="387"/>
      <c r="C98" s="387"/>
      <c r="D98" s="387"/>
    </row>
    <row r="99" spans="1:4" x14ac:dyDescent="0.2">
      <c r="A99" s="387"/>
      <c r="B99" s="387"/>
      <c r="C99" s="387"/>
      <c r="D99" s="387"/>
    </row>
    <row r="100" spans="1:4" x14ac:dyDescent="0.2">
      <c r="A100" s="387"/>
      <c r="B100" s="387"/>
      <c r="C100" s="387"/>
      <c r="D100" s="387"/>
    </row>
    <row r="101" spans="1:4" x14ac:dyDescent="0.2">
      <c r="A101" s="387"/>
      <c r="B101" s="387"/>
      <c r="C101" s="387"/>
      <c r="D101" s="387"/>
    </row>
    <row r="102" spans="1:4" x14ac:dyDescent="0.2">
      <c r="A102" s="387"/>
      <c r="B102" s="387"/>
      <c r="C102" s="387"/>
      <c r="D102" s="387"/>
    </row>
    <row r="108" spans="1:4" x14ac:dyDescent="0.2">
      <c r="A108" s="387"/>
      <c r="B108" s="387"/>
      <c r="C108" s="387"/>
      <c r="D108" s="387"/>
    </row>
    <row r="109" spans="1:4" x14ac:dyDescent="0.2">
      <c r="A109" s="387"/>
      <c r="B109" s="387"/>
      <c r="C109" s="387"/>
      <c r="D109" s="387"/>
    </row>
    <row r="111" spans="1:4" x14ac:dyDescent="0.2">
      <c r="A111" s="387"/>
      <c r="B111" s="387"/>
      <c r="C111" s="387"/>
      <c r="D111" s="387"/>
    </row>
    <row r="112" spans="1:4" x14ac:dyDescent="0.2">
      <c r="A112" s="387"/>
      <c r="B112" s="387"/>
      <c r="C112" s="387"/>
      <c r="D112" s="387"/>
    </row>
    <row r="113" spans="1:4" x14ac:dyDescent="0.2">
      <c r="A113" s="387"/>
      <c r="B113" s="387"/>
      <c r="C113" s="387"/>
      <c r="D113" s="387"/>
    </row>
    <row r="114" spans="1:4" x14ac:dyDescent="0.2">
      <c r="A114" s="387"/>
      <c r="B114" s="387"/>
      <c r="C114" s="387"/>
      <c r="D114" s="387"/>
    </row>
    <row r="115" spans="1:4" x14ac:dyDescent="0.2">
      <c r="A115" s="387"/>
      <c r="B115" s="387"/>
      <c r="C115" s="387"/>
      <c r="D115" s="387"/>
    </row>
    <row r="116" spans="1:4" x14ac:dyDescent="0.2">
      <c r="A116" s="387"/>
      <c r="B116" s="387"/>
      <c r="C116" s="387"/>
      <c r="D116" s="387"/>
    </row>
    <row r="117" spans="1:4" x14ac:dyDescent="0.2">
      <c r="A117" s="387"/>
      <c r="B117" s="387"/>
      <c r="C117" s="387"/>
      <c r="D117" s="387"/>
    </row>
    <row r="132" spans="1:4" x14ac:dyDescent="0.2">
      <c r="A132" s="387"/>
      <c r="B132" s="387"/>
      <c r="C132" s="387"/>
      <c r="D132" s="387"/>
    </row>
    <row r="133" spans="1:4" x14ac:dyDescent="0.2">
      <c r="A133" s="387"/>
      <c r="B133" s="387"/>
      <c r="C133" s="387"/>
      <c r="D133" s="387"/>
    </row>
    <row r="134" spans="1:4" x14ac:dyDescent="0.2">
      <c r="A134" s="387"/>
      <c r="B134" s="387"/>
      <c r="C134" s="387"/>
      <c r="D134" s="387"/>
    </row>
    <row r="135" spans="1:4" x14ac:dyDescent="0.2">
      <c r="A135" s="387"/>
      <c r="B135" s="387"/>
      <c r="C135" s="387"/>
      <c r="D135" s="387"/>
    </row>
    <row r="136" spans="1:4" x14ac:dyDescent="0.2">
      <c r="A136" s="387"/>
      <c r="B136" s="387"/>
      <c r="C136" s="387"/>
      <c r="D136" s="387"/>
    </row>
    <row r="137" spans="1:4" x14ac:dyDescent="0.2">
      <c r="A137" s="387"/>
      <c r="B137" s="387"/>
      <c r="C137" s="387"/>
      <c r="D137" s="387"/>
    </row>
    <row r="138" spans="1:4" x14ac:dyDescent="0.2">
      <c r="A138" s="387"/>
      <c r="B138" s="387"/>
      <c r="C138" s="387"/>
      <c r="D138" s="387"/>
    </row>
    <row r="139" spans="1:4" x14ac:dyDescent="0.2">
      <c r="A139" s="387"/>
      <c r="B139" s="387"/>
      <c r="C139" s="387"/>
      <c r="D139" s="387"/>
    </row>
    <row r="140" spans="1:4" x14ac:dyDescent="0.2">
      <c r="A140" s="387"/>
      <c r="B140" s="387"/>
      <c r="C140" s="387"/>
      <c r="D140" s="387"/>
    </row>
    <row r="141" spans="1:4" x14ac:dyDescent="0.2">
      <c r="A141" s="387"/>
      <c r="B141" s="387"/>
      <c r="C141" s="387"/>
      <c r="D141" s="387"/>
    </row>
    <row r="142" spans="1:4" x14ac:dyDescent="0.2">
      <c r="A142" s="387"/>
      <c r="B142" s="387"/>
      <c r="C142" s="387"/>
      <c r="D142" s="387"/>
    </row>
    <row r="143" spans="1:4" x14ac:dyDescent="0.2">
      <c r="A143" s="387"/>
      <c r="B143" s="387"/>
      <c r="C143" s="387"/>
      <c r="D143" s="387"/>
    </row>
    <row r="144" spans="1:4" x14ac:dyDescent="0.2">
      <c r="A144" s="387"/>
      <c r="B144" s="387"/>
      <c r="C144" s="387"/>
      <c r="D144" s="387"/>
    </row>
    <row r="145" spans="1:4" x14ac:dyDescent="0.2">
      <c r="A145" s="387"/>
      <c r="B145" s="387"/>
      <c r="C145" s="387"/>
      <c r="D145" s="387"/>
    </row>
    <row r="146" spans="1:4" x14ac:dyDescent="0.2">
      <c r="A146" s="387"/>
      <c r="B146" s="387"/>
      <c r="C146" s="387"/>
      <c r="D146" s="387"/>
    </row>
    <row r="147" spans="1:4" x14ac:dyDescent="0.2">
      <c r="A147" s="387"/>
      <c r="B147" s="387"/>
      <c r="C147" s="387"/>
      <c r="D147" s="387"/>
    </row>
    <row r="148" spans="1:4" x14ac:dyDescent="0.2">
      <c r="A148" s="387"/>
      <c r="B148" s="387"/>
      <c r="C148" s="387"/>
      <c r="D148" s="387"/>
    </row>
    <row r="149" spans="1:4" x14ac:dyDescent="0.2">
      <c r="A149" s="387"/>
      <c r="B149" s="387"/>
      <c r="C149" s="387"/>
      <c r="D149" s="387"/>
    </row>
    <row r="150" spans="1:4" x14ac:dyDescent="0.2">
      <c r="A150" s="387"/>
      <c r="B150" s="387"/>
      <c r="C150" s="387"/>
      <c r="D150" s="387"/>
    </row>
    <row r="151" spans="1:4" x14ac:dyDescent="0.2">
      <c r="A151" s="387"/>
      <c r="B151" s="387"/>
      <c r="C151" s="387"/>
      <c r="D151" s="387"/>
    </row>
    <row r="152" spans="1:4" x14ac:dyDescent="0.2">
      <c r="A152" s="387"/>
      <c r="B152" s="387"/>
      <c r="C152" s="387"/>
      <c r="D152" s="387"/>
    </row>
    <row r="153" spans="1:4" x14ac:dyDescent="0.2">
      <c r="A153" s="387"/>
      <c r="B153" s="387"/>
      <c r="C153" s="387"/>
      <c r="D153" s="387"/>
    </row>
    <row r="154" spans="1:4" x14ac:dyDescent="0.2">
      <c r="A154" s="387"/>
      <c r="B154" s="387"/>
      <c r="C154" s="387"/>
      <c r="D154" s="387"/>
    </row>
    <row r="155" spans="1:4" x14ac:dyDescent="0.2">
      <c r="A155" s="387"/>
      <c r="B155" s="387"/>
      <c r="C155" s="387"/>
      <c r="D155" s="387"/>
    </row>
    <row r="156" spans="1:4" x14ac:dyDescent="0.2">
      <c r="A156" s="387"/>
      <c r="B156" s="387"/>
      <c r="C156" s="387"/>
      <c r="D156" s="387"/>
    </row>
    <row r="157" spans="1:4" x14ac:dyDescent="0.2">
      <c r="A157" s="387"/>
      <c r="B157" s="387"/>
      <c r="C157" s="387"/>
      <c r="D157" s="387"/>
    </row>
    <row r="158" spans="1:4" x14ac:dyDescent="0.2">
      <c r="A158" s="387"/>
      <c r="B158" s="387"/>
      <c r="C158" s="387"/>
      <c r="D158" s="387"/>
    </row>
    <row r="159" spans="1:4" x14ac:dyDescent="0.2">
      <c r="A159" s="387"/>
      <c r="B159" s="387"/>
      <c r="C159" s="387"/>
      <c r="D159" s="387"/>
    </row>
    <row r="160" spans="1:4" x14ac:dyDescent="0.2">
      <c r="A160" s="387"/>
      <c r="B160" s="387"/>
      <c r="C160" s="387"/>
      <c r="D160" s="387"/>
    </row>
    <row r="161" spans="1:4" x14ac:dyDescent="0.2">
      <c r="A161" s="387"/>
      <c r="B161" s="387"/>
      <c r="C161" s="387"/>
      <c r="D161" s="387"/>
    </row>
    <row r="162" spans="1:4" x14ac:dyDescent="0.2">
      <c r="A162" s="387"/>
      <c r="B162" s="387"/>
      <c r="C162" s="387"/>
      <c r="D162" s="387"/>
    </row>
    <row r="163" spans="1:4" x14ac:dyDescent="0.2">
      <c r="A163" s="387"/>
      <c r="B163" s="387"/>
      <c r="C163" s="387"/>
      <c r="D163" s="387"/>
    </row>
    <row r="164" spans="1:4" x14ac:dyDescent="0.2">
      <c r="A164" s="387"/>
      <c r="B164" s="387"/>
      <c r="C164" s="387"/>
      <c r="D164" s="387"/>
    </row>
    <row r="165" spans="1:4" x14ac:dyDescent="0.2">
      <c r="A165" s="387"/>
      <c r="B165" s="387"/>
      <c r="C165" s="387"/>
      <c r="D165" s="387"/>
    </row>
    <row r="166" spans="1:4" x14ac:dyDescent="0.2">
      <c r="A166" s="387"/>
      <c r="B166" s="387"/>
      <c r="C166" s="387"/>
      <c r="D166" s="387"/>
    </row>
    <row r="167" spans="1:4" x14ac:dyDescent="0.2">
      <c r="A167" s="387"/>
      <c r="B167" s="387"/>
      <c r="C167" s="387"/>
      <c r="D167" s="387"/>
    </row>
    <row r="168" spans="1:4" x14ac:dyDescent="0.2">
      <c r="A168" s="387"/>
      <c r="B168" s="387"/>
      <c r="C168" s="387"/>
      <c r="D168" s="387"/>
    </row>
    <row r="169" spans="1:4" x14ac:dyDescent="0.2">
      <c r="A169" s="387"/>
      <c r="B169" s="387"/>
      <c r="C169" s="387"/>
      <c r="D169" s="387"/>
    </row>
  </sheetData>
  <sortState ref="A171:B208">
    <sortCondition ref="B171:B208"/>
  </sortState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52"/>
  <sheetViews>
    <sheetView workbookViewId="0">
      <selection activeCell="D17" sqref="D17"/>
    </sheetView>
  </sheetViews>
  <sheetFormatPr defaultRowHeight="12.75" x14ac:dyDescent="0.2"/>
  <sheetData>
    <row r="2" spans="2:6" x14ac:dyDescent="0.2">
      <c r="F2" s="11"/>
    </row>
    <row r="3" spans="2:6" ht="51" x14ac:dyDescent="0.2">
      <c r="B3" s="395"/>
      <c r="C3" s="399" t="s">
        <v>233</v>
      </c>
    </row>
    <row r="4" spans="2:6" x14ac:dyDescent="0.2">
      <c r="B4" s="400">
        <v>2004</v>
      </c>
      <c r="C4" s="396">
        <v>14</v>
      </c>
    </row>
    <row r="5" spans="2:6" x14ac:dyDescent="0.2">
      <c r="B5" s="401">
        <v>2006</v>
      </c>
      <c r="C5" s="397">
        <v>13</v>
      </c>
    </row>
    <row r="6" spans="2:6" x14ac:dyDescent="0.2">
      <c r="B6" s="400">
        <v>2008</v>
      </c>
      <c r="C6" s="398">
        <v>15</v>
      </c>
    </row>
    <row r="7" spans="2:6" x14ac:dyDescent="0.2">
      <c r="B7" s="401">
        <v>2010</v>
      </c>
      <c r="C7" s="398">
        <v>13</v>
      </c>
    </row>
    <row r="8" spans="2:6" x14ac:dyDescent="0.2">
      <c r="B8" s="400">
        <v>2012</v>
      </c>
      <c r="C8" s="398">
        <v>12</v>
      </c>
    </row>
    <row r="9" spans="2:6" x14ac:dyDescent="0.2">
      <c r="B9" s="401">
        <v>2014</v>
      </c>
      <c r="C9" s="166">
        <v>11</v>
      </c>
    </row>
    <row r="25" spans="3:6" ht="16.5" x14ac:dyDescent="0.3">
      <c r="C25" s="72"/>
      <c r="D25" s="220"/>
      <c r="E25" s="220"/>
      <c r="F25" s="220"/>
    </row>
    <row r="26" spans="3:6" ht="16.5" x14ac:dyDescent="0.3">
      <c r="C26" s="220"/>
      <c r="D26" s="221"/>
      <c r="E26" s="221"/>
      <c r="F26" s="221"/>
    </row>
    <row r="27" spans="3:6" x14ac:dyDescent="0.2">
      <c r="C27" s="222"/>
      <c r="D27" s="223"/>
      <c r="E27" s="223"/>
      <c r="F27" s="223"/>
    </row>
    <row r="28" spans="3:6" x14ac:dyDescent="0.2">
      <c r="C28" s="222"/>
      <c r="D28" s="223"/>
      <c r="E28" s="223"/>
      <c r="F28" s="223"/>
    </row>
    <row r="29" spans="3:6" x14ac:dyDescent="0.2">
      <c r="C29" s="222"/>
      <c r="D29" s="223"/>
      <c r="E29" s="223"/>
      <c r="F29" s="223"/>
    </row>
    <row r="30" spans="3:6" x14ac:dyDescent="0.2">
      <c r="C30" s="222"/>
      <c r="D30" s="223"/>
      <c r="E30" s="223"/>
      <c r="F30" s="223"/>
    </row>
    <row r="31" spans="3:6" x14ac:dyDescent="0.2">
      <c r="C31" s="222"/>
      <c r="D31" s="223"/>
      <c r="E31" s="223"/>
      <c r="F31" s="223"/>
    </row>
    <row r="32" spans="3:6" x14ac:dyDescent="0.2">
      <c r="C32" s="222"/>
      <c r="D32" s="223"/>
      <c r="E32" s="223"/>
      <c r="F32" s="223"/>
    </row>
    <row r="33" spans="3:6" x14ac:dyDescent="0.2">
      <c r="C33" s="222"/>
      <c r="D33" s="223"/>
      <c r="E33" s="223"/>
      <c r="F33" s="223"/>
    </row>
    <row r="34" spans="3:6" x14ac:dyDescent="0.2">
      <c r="C34" s="222"/>
      <c r="D34" s="223"/>
      <c r="E34" s="223"/>
      <c r="F34" s="223"/>
    </row>
    <row r="35" spans="3:6" x14ac:dyDescent="0.2">
      <c r="C35" s="222"/>
      <c r="D35" s="223"/>
      <c r="E35" s="223"/>
      <c r="F35" s="223"/>
    </row>
    <row r="36" spans="3:6" x14ac:dyDescent="0.2">
      <c r="C36" s="222"/>
      <c r="D36" s="223"/>
      <c r="E36" s="223"/>
      <c r="F36" s="223"/>
    </row>
    <row r="37" spans="3:6" x14ac:dyDescent="0.2">
      <c r="C37" s="222"/>
      <c r="D37" s="223"/>
      <c r="E37" s="223"/>
      <c r="F37" s="223"/>
    </row>
    <row r="38" spans="3:6" x14ac:dyDescent="0.2">
      <c r="C38" s="222"/>
      <c r="D38" s="223"/>
      <c r="E38" s="223"/>
      <c r="F38" s="223"/>
    </row>
    <row r="39" spans="3:6" x14ac:dyDescent="0.2">
      <c r="C39" s="222"/>
      <c r="D39" s="223"/>
      <c r="E39" s="223"/>
      <c r="F39" s="223"/>
    </row>
    <row r="40" spans="3:6" ht="16.5" x14ac:dyDescent="0.3">
      <c r="C40" s="224"/>
      <c r="D40" s="221"/>
      <c r="E40" s="221"/>
      <c r="F40" s="221"/>
    </row>
    <row r="41" spans="3:6" x14ac:dyDescent="0.2">
      <c r="C41" s="222"/>
      <c r="D41" s="223"/>
      <c r="E41" s="223"/>
      <c r="F41" s="223"/>
    </row>
    <row r="42" spans="3:6" x14ac:dyDescent="0.2">
      <c r="C42" s="222"/>
      <c r="D42" s="223"/>
      <c r="E42" s="223"/>
      <c r="F42" s="223"/>
    </row>
    <row r="43" spans="3:6" x14ac:dyDescent="0.2">
      <c r="C43" s="222"/>
      <c r="D43" s="223"/>
      <c r="E43" s="223"/>
      <c r="F43" s="223"/>
    </row>
    <row r="44" spans="3:6" x14ac:dyDescent="0.2">
      <c r="C44" s="222"/>
      <c r="D44" s="223"/>
      <c r="E44" s="223"/>
      <c r="F44" s="223"/>
    </row>
    <row r="45" spans="3:6" x14ac:dyDescent="0.2">
      <c r="C45" s="222"/>
      <c r="D45" s="223"/>
      <c r="E45" s="223"/>
      <c r="F45" s="223"/>
    </row>
    <row r="46" spans="3:6" x14ac:dyDescent="0.2">
      <c r="C46" s="222"/>
      <c r="D46" s="223"/>
      <c r="E46" s="223"/>
      <c r="F46" s="223"/>
    </row>
    <row r="47" spans="3:6" x14ac:dyDescent="0.2">
      <c r="C47" s="222"/>
      <c r="D47" s="223"/>
      <c r="E47" s="223"/>
      <c r="F47" s="223"/>
    </row>
    <row r="48" spans="3:6" x14ac:dyDescent="0.2">
      <c r="C48" s="222"/>
      <c r="D48" s="223"/>
      <c r="E48" s="223"/>
      <c r="F48" s="223"/>
    </row>
    <row r="49" spans="3:6" x14ac:dyDescent="0.2">
      <c r="C49" s="222"/>
      <c r="D49" s="223"/>
      <c r="E49" s="223"/>
      <c r="F49" s="223"/>
    </row>
    <row r="50" spans="3:6" x14ac:dyDescent="0.2">
      <c r="C50" s="222"/>
      <c r="D50" s="223"/>
      <c r="E50" s="223"/>
      <c r="F50" s="223"/>
    </row>
    <row r="51" spans="3:6" ht="16.5" x14ac:dyDescent="0.3">
      <c r="C51" s="225"/>
      <c r="D51" s="221"/>
      <c r="E51" s="221"/>
      <c r="F51" s="221"/>
    </row>
    <row r="52" spans="3:6" x14ac:dyDescent="0.2">
      <c r="C52" s="72"/>
      <c r="D52" s="72"/>
      <c r="E52" s="72"/>
      <c r="F52" s="7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5"/>
  <sheetViews>
    <sheetView topLeftCell="A13" workbookViewId="0">
      <selection activeCell="L26" sqref="L26"/>
    </sheetView>
  </sheetViews>
  <sheetFormatPr defaultRowHeight="15" x14ac:dyDescent="0.3"/>
  <cols>
    <col min="1" max="1" width="17.85546875" style="35" customWidth="1"/>
    <col min="2" max="3" width="13.7109375" style="36" customWidth="1"/>
    <col min="4" max="4" width="9.140625" style="8"/>
    <col min="5" max="5" width="24.28515625" style="8" customWidth="1"/>
    <col min="6" max="6" width="10" style="8" customWidth="1"/>
    <col min="7" max="16384" width="9.140625" style="8"/>
  </cols>
  <sheetData>
    <row r="1" spans="1:4" ht="15.75" x14ac:dyDescent="0.35">
      <c r="A1" s="37" t="s">
        <v>147</v>
      </c>
      <c r="B1" s="38" t="s">
        <v>27</v>
      </c>
      <c r="C1" s="38"/>
      <c r="D1" s="37"/>
    </row>
    <row r="2" spans="1:4" ht="27.75" customHeight="1" x14ac:dyDescent="0.35">
      <c r="A2" s="171"/>
      <c r="B2" s="172">
        <v>2014</v>
      </c>
      <c r="C2" s="40"/>
    </row>
    <row r="3" spans="1:4" ht="27.75" customHeight="1" x14ac:dyDescent="0.35">
      <c r="A3" s="42" t="s">
        <v>33</v>
      </c>
      <c r="B3" s="147">
        <v>25.94388175550656</v>
      </c>
      <c r="C3" s="218"/>
    </row>
    <row r="4" spans="1:4" ht="15" customHeight="1" x14ac:dyDescent="0.35">
      <c r="A4" s="42" t="s">
        <v>34</v>
      </c>
      <c r="B4" s="147">
        <v>29.364559944420392</v>
      </c>
      <c r="C4" s="219"/>
    </row>
    <row r="5" spans="1:4" ht="15.75" customHeight="1" x14ac:dyDescent="0.35">
      <c r="A5" s="244" t="s">
        <v>128</v>
      </c>
      <c r="B5" s="267">
        <v>32.178501778134674</v>
      </c>
      <c r="C5" s="50"/>
    </row>
    <row r="6" spans="1:4" ht="15" customHeight="1" x14ac:dyDescent="0.35">
      <c r="A6" s="42" t="s">
        <v>133</v>
      </c>
      <c r="B6" s="147">
        <v>32.571826266181745</v>
      </c>
      <c r="C6" s="218"/>
    </row>
    <row r="7" spans="1:4" ht="15.75" customHeight="1" x14ac:dyDescent="0.35">
      <c r="A7" s="264" t="s">
        <v>122</v>
      </c>
      <c r="B7" s="169">
        <v>33.646348160351451</v>
      </c>
      <c r="C7" s="219"/>
    </row>
    <row r="8" spans="1:4" ht="15" customHeight="1" x14ac:dyDescent="0.35">
      <c r="A8" s="42" t="s">
        <v>35</v>
      </c>
      <c r="B8" s="147">
        <v>34.570426651081235</v>
      </c>
      <c r="C8" s="218"/>
    </row>
    <row r="9" spans="1:4" ht="15.75" customHeight="1" x14ac:dyDescent="0.35">
      <c r="A9" s="264" t="s">
        <v>30</v>
      </c>
      <c r="B9" s="169">
        <v>34.859744834400104</v>
      </c>
      <c r="C9" s="219"/>
    </row>
    <row r="10" spans="1:4" ht="15.75" x14ac:dyDescent="0.35">
      <c r="A10" s="42" t="s">
        <v>2</v>
      </c>
      <c r="B10" s="147">
        <v>35.436374396071265</v>
      </c>
      <c r="C10" s="219"/>
    </row>
    <row r="11" spans="1:4" s="46" customFormat="1" ht="15.75" customHeight="1" x14ac:dyDescent="0.35">
      <c r="A11" s="42" t="s">
        <v>39</v>
      </c>
      <c r="B11" s="147">
        <v>36.325643193622419</v>
      </c>
      <c r="C11" s="219"/>
      <c r="D11" s="8"/>
    </row>
    <row r="12" spans="1:4" ht="15" customHeight="1" x14ac:dyDescent="0.35">
      <c r="A12" s="42" t="s">
        <v>25</v>
      </c>
      <c r="B12" s="147">
        <v>38.178066053727463</v>
      </c>
      <c r="C12" s="218"/>
    </row>
    <row r="13" spans="1:4" s="46" customFormat="1" ht="15.75" customHeight="1" x14ac:dyDescent="0.35">
      <c r="A13" s="42" t="s">
        <v>83</v>
      </c>
      <c r="B13" s="147">
        <v>38.285024154589372</v>
      </c>
      <c r="C13" s="219"/>
      <c r="D13" s="8"/>
    </row>
    <row r="14" spans="1:4" ht="15" customHeight="1" x14ac:dyDescent="0.35">
      <c r="A14" s="42" t="s">
        <v>31</v>
      </c>
      <c r="B14" s="147">
        <v>38.93192851978101</v>
      </c>
      <c r="C14" s="219"/>
    </row>
    <row r="15" spans="1:4" ht="15.75" x14ac:dyDescent="0.35">
      <c r="A15" s="42" t="s">
        <v>32</v>
      </c>
      <c r="B15" s="147">
        <v>38.95761381475667</v>
      </c>
      <c r="C15" s="218"/>
    </row>
    <row r="16" spans="1:4" s="48" customFormat="1" ht="15" customHeight="1" x14ac:dyDescent="0.35">
      <c r="A16" s="42" t="s">
        <v>28</v>
      </c>
      <c r="B16" s="147">
        <v>39.702791510020425</v>
      </c>
      <c r="C16" s="218"/>
      <c r="D16" s="8"/>
    </row>
    <row r="17" spans="1:7" ht="15.75" customHeight="1" x14ac:dyDescent="0.35">
      <c r="A17" s="42" t="s">
        <v>3</v>
      </c>
      <c r="B17" s="147">
        <v>40.329462257005808</v>
      </c>
      <c r="C17" s="219"/>
    </row>
    <row r="18" spans="1:7" ht="15" customHeight="1" x14ac:dyDescent="0.35">
      <c r="A18" s="42" t="s">
        <v>24</v>
      </c>
      <c r="B18" s="147">
        <v>40.960813043613804</v>
      </c>
      <c r="C18" s="219"/>
    </row>
    <row r="19" spans="1:7" ht="15.75" x14ac:dyDescent="0.35">
      <c r="A19" s="42" t="s">
        <v>1</v>
      </c>
      <c r="B19" s="168">
        <v>40.995269092590611</v>
      </c>
      <c r="C19" s="218"/>
      <c r="G19" s="49"/>
    </row>
    <row r="20" spans="1:7" ht="15.75" x14ac:dyDescent="0.35">
      <c r="A20" s="42" t="s">
        <v>4</v>
      </c>
      <c r="B20" s="147">
        <v>41.669880124067397</v>
      </c>
      <c r="C20" s="219"/>
    </row>
    <row r="21" spans="1:7" ht="15.75" customHeight="1" x14ac:dyDescent="0.35">
      <c r="A21" s="42" t="s">
        <v>84</v>
      </c>
      <c r="B21" s="147">
        <v>41.801858560403218</v>
      </c>
      <c r="C21" s="219"/>
    </row>
    <row r="22" spans="1:7" s="46" customFormat="1" ht="15" customHeight="1" x14ac:dyDescent="0.35">
      <c r="A22" s="42" t="s">
        <v>40</v>
      </c>
      <c r="B22" s="168">
        <v>42.304396807514713</v>
      </c>
      <c r="C22" s="218"/>
      <c r="D22" s="8"/>
    </row>
    <row r="23" spans="1:7" ht="15.75" customHeight="1" x14ac:dyDescent="0.35">
      <c r="A23" s="42" t="s">
        <v>123</v>
      </c>
      <c r="B23" s="168">
        <v>42.618829981718463</v>
      </c>
      <c r="C23" s="218"/>
    </row>
    <row r="24" spans="1:7" ht="15.75" x14ac:dyDescent="0.35">
      <c r="A24" s="42" t="s">
        <v>26</v>
      </c>
      <c r="B24" s="147">
        <v>43.284678752596399</v>
      </c>
      <c r="C24" s="219"/>
    </row>
    <row r="25" spans="1:7" ht="15.75" customHeight="1" x14ac:dyDescent="0.35">
      <c r="A25" s="42" t="s">
        <v>86</v>
      </c>
      <c r="B25" s="147">
        <v>44.079495459974325</v>
      </c>
      <c r="C25" s="219"/>
    </row>
    <row r="26" spans="1:7" ht="15" customHeight="1" x14ac:dyDescent="0.35">
      <c r="A26" s="42" t="s">
        <v>22</v>
      </c>
      <c r="B26" s="168">
        <v>44.444444444444443</v>
      </c>
      <c r="C26" s="218"/>
    </row>
    <row r="27" spans="1:7" ht="15.75" customHeight="1" x14ac:dyDescent="0.35">
      <c r="A27" s="266" t="s">
        <v>124</v>
      </c>
      <c r="B27" s="268">
        <v>44.794416628736158</v>
      </c>
      <c r="C27" s="50"/>
    </row>
    <row r="28" spans="1:7" ht="15" customHeight="1" x14ac:dyDescent="0.35">
      <c r="A28" s="42" t="s">
        <v>0</v>
      </c>
      <c r="B28" s="147">
        <v>45.226128663060827</v>
      </c>
      <c r="C28" s="218"/>
    </row>
    <row r="29" spans="1:7" ht="15.75" customHeight="1" x14ac:dyDescent="0.35">
      <c r="A29" s="42" t="s">
        <v>38</v>
      </c>
      <c r="B29" s="147">
        <v>45.687117953362012</v>
      </c>
      <c r="C29" s="219"/>
      <c r="E29" s="217"/>
    </row>
    <row r="30" spans="1:7" ht="15" customHeight="1" x14ac:dyDescent="0.35">
      <c r="A30" s="42" t="s">
        <v>127</v>
      </c>
      <c r="B30" s="147">
        <v>45.936132786071902</v>
      </c>
      <c r="C30" s="218"/>
    </row>
    <row r="31" spans="1:7" ht="15.75" customHeight="1" x14ac:dyDescent="0.35">
      <c r="A31" s="42" t="s">
        <v>125</v>
      </c>
      <c r="B31" s="147">
        <v>47.161364715458184</v>
      </c>
      <c r="C31" s="219"/>
    </row>
    <row r="32" spans="1:7" ht="15.75" x14ac:dyDescent="0.35">
      <c r="A32" s="42" t="s">
        <v>170</v>
      </c>
      <c r="B32" s="147">
        <v>47.308251922677194</v>
      </c>
      <c r="C32" s="219"/>
    </row>
    <row r="33" spans="1:3" ht="15.75" x14ac:dyDescent="0.35">
      <c r="A33" s="42" t="s">
        <v>36</v>
      </c>
      <c r="B33" s="147">
        <v>47.329516321996238</v>
      </c>
      <c r="C33" s="218"/>
    </row>
    <row r="34" spans="1:3" ht="15" customHeight="1" x14ac:dyDescent="0.35">
      <c r="A34" s="42" t="s">
        <v>21</v>
      </c>
      <c r="B34" s="147">
        <v>47.593606895932474</v>
      </c>
      <c r="C34" s="218"/>
    </row>
    <row r="35" spans="1:3" ht="15.75" x14ac:dyDescent="0.35">
      <c r="A35" s="42" t="s">
        <v>37</v>
      </c>
      <c r="B35" s="147">
        <v>48.066404745397115</v>
      </c>
      <c r="C35" s="218"/>
    </row>
    <row r="36" spans="1:3" ht="15" customHeight="1" x14ac:dyDescent="0.35">
      <c r="A36" s="265" t="s">
        <v>82</v>
      </c>
      <c r="B36" s="170">
        <v>51.099476439790578</v>
      </c>
      <c r="C36" s="219"/>
    </row>
    <row r="37" spans="1:3" ht="15.75" customHeight="1" x14ac:dyDescent="0.35">
      <c r="A37" s="42" t="s">
        <v>207</v>
      </c>
      <c r="B37" s="147">
        <v>52.987903953782265</v>
      </c>
      <c r="C37" s="218"/>
    </row>
    <row r="38" spans="1:3" ht="15.75" x14ac:dyDescent="0.35">
      <c r="A38" s="42" t="s">
        <v>126</v>
      </c>
      <c r="B38" s="147">
        <v>55.332424202798379</v>
      </c>
      <c r="C38" s="218"/>
    </row>
    <row r="39" spans="1:3" ht="15.75" x14ac:dyDescent="0.35">
      <c r="A39" s="42"/>
      <c r="B39" s="78"/>
      <c r="C39" s="78"/>
    </row>
    <row r="40" spans="1:3" ht="15.75" x14ac:dyDescent="0.35">
      <c r="A40" s="42"/>
      <c r="B40" s="78"/>
      <c r="C40" s="78"/>
    </row>
    <row r="41" spans="1:3" ht="15.75" x14ac:dyDescent="0.35">
      <c r="A41" s="51"/>
      <c r="B41" s="79"/>
      <c r="C41" s="78"/>
    </row>
    <row r="42" spans="1:3" ht="15.75" x14ac:dyDescent="0.35">
      <c r="A42" s="37"/>
      <c r="B42" s="39"/>
      <c r="C42" s="78"/>
    </row>
    <row r="43" spans="1:3" ht="15.75" x14ac:dyDescent="0.35">
      <c r="A43" s="41"/>
      <c r="B43" s="20"/>
      <c r="C43" s="78"/>
    </row>
    <row r="44" spans="1:3" ht="15.75" x14ac:dyDescent="0.35">
      <c r="A44" s="43"/>
      <c r="B44" s="20"/>
      <c r="C44" s="78"/>
    </row>
    <row r="45" spans="1:3" ht="15.75" x14ac:dyDescent="0.35">
      <c r="A45" s="44"/>
      <c r="B45" s="45"/>
      <c r="C45" s="78"/>
    </row>
    <row r="46" spans="1:3" ht="15.75" x14ac:dyDescent="0.35">
      <c r="A46" s="51"/>
      <c r="B46" s="79"/>
      <c r="C46" s="78"/>
    </row>
    <row r="47" spans="1:3" ht="15.75" x14ac:dyDescent="0.35">
      <c r="A47" s="42"/>
      <c r="B47" s="78"/>
      <c r="C47" s="78"/>
    </row>
    <row r="48" spans="1:3" ht="15.75" x14ac:dyDescent="0.35">
      <c r="A48" s="51"/>
      <c r="B48" s="79"/>
      <c r="C48" s="78"/>
    </row>
    <row r="49" spans="1:3" ht="15.75" x14ac:dyDescent="0.35">
      <c r="A49" s="51"/>
      <c r="B49" s="79"/>
      <c r="C49" s="78"/>
    </row>
    <row r="50" spans="1:3" ht="15.75" x14ac:dyDescent="0.35">
      <c r="A50" s="42"/>
      <c r="B50" s="78"/>
      <c r="C50" s="78"/>
    </row>
    <row r="51" spans="1:3" ht="15.75" x14ac:dyDescent="0.35">
      <c r="A51" s="51"/>
      <c r="B51" s="79"/>
      <c r="C51" s="78"/>
    </row>
    <row r="52" spans="1:3" ht="15.75" x14ac:dyDescent="0.35">
      <c r="A52" s="51"/>
      <c r="B52" s="79"/>
      <c r="C52" s="78"/>
    </row>
    <row r="53" spans="1:3" ht="15.75" x14ac:dyDescent="0.35">
      <c r="A53" s="51"/>
      <c r="B53" s="79"/>
      <c r="C53" s="78"/>
    </row>
    <row r="54" spans="1:3" ht="15.75" x14ac:dyDescent="0.35">
      <c r="A54" s="47"/>
      <c r="B54" s="80"/>
      <c r="C54" s="78"/>
    </row>
    <row r="55" spans="1:3" ht="15.75" x14ac:dyDescent="0.35">
      <c r="A55" s="42"/>
      <c r="B55" s="78"/>
      <c r="C55" s="78"/>
    </row>
    <row r="56" spans="1:3" ht="15.75" x14ac:dyDescent="0.35">
      <c r="A56" s="51"/>
      <c r="B56" s="79"/>
      <c r="C56" s="78"/>
    </row>
    <row r="57" spans="1:3" ht="15.75" x14ac:dyDescent="0.35">
      <c r="A57" s="42"/>
      <c r="B57" s="78"/>
      <c r="C57" s="78"/>
    </row>
    <row r="58" spans="1:3" ht="15.75" x14ac:dyDescent="0.35">
      <c r="A58" s="51"/>
      <c r="B58" s="79"/>
      <c r="C58" s="78"/>
    </row>
    <row r="59" spans="1:3" ht="15.75" x14ac:dyDescent="0.35">
      <c r="A59" s="42"/>
      <c r="B59" s="78"/>
      <c r="C59" s="78"/>
    </row>
    <row r="60" spans="1:3" ht="15.75" x14ac:dyDescent="0.35">
      <c r="A60" s="51"/>
      <c r="B60" s="79"/>
      <c r="C60" s="78"/>
    </row>
    <row r="61" spans="1:3" ht="15.75" x14ac:dyDescent="0.35">
      <c r="A61" s="42"/>
      <c r="B61" s="78"/>
      <c r="C61" s="78"/>
    </row>
    <row r="62" spans="1:3" ht="15.75" x14ac:dyDescent="0.35">
      <c r="A62" s="42"/>
      <c r="B62" s="78"/>
      <c r="C62" s="78"/>
    </row>
    <row r="63" spans="1:3" ht="15.75" x14ac:dyDescent="0.35">
      <c r="A63" s="42"/>
      <c r="B63" s="78"/>
      <c r="C63" s="78"/>
    </row>
    <row r="64" spans="1:3" ht="15.75" x14ac:dyDescent="0.35">
      <c r="A64" s="42"/>
      <c r="B64" s="78"/>
      <c r="C64" s="78"/>
    </row>
    <row r="65" spans="1:3" ht="15.75" x14ac:dyDescent="0.35">
      <c r="A65" s="51"/>
      <c r="B65" s="79"/>
      <c r="C65" s="78"/>
    </row>
  </sheetData>
  <sortState ref="A4:C39">
    <sortCondition descending="1" ref="C4:C39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3:I25"/>
  <sheetViews>
    <sheetView workbookViewId="0">
      <selection activeCell="B20" sqref="B20"/>
    </sheetView>
  </sheetViews>
  <sheetFormatPr defaultRowHeight="12.75" x14ac:dyDescent="0.2"/>
  <cols>
    <col min="1" max="1" width="32.7109375" style="11" customWidth="1"/>
    <col min="2" max="2" width="12.7109375" style="11" customWidth="1"/>
    <col min="3" max="3" width="14" style="11" customWidth="1"/>
    <col min="4" max="4" width="9.140625" style="11"/>
    <col min="9" max="9" width="9.140625" style="233"/>
  </cols>
  <sheetData>
    <row r="3" spans="1:9" x14ac:dyDescent="0.2">
      <c r="B3" s="11" t="s">
        <v>186</v>
      </c>
      <c r="C3" s="11" t="s">
        <v>185</v>
      </c>
      <c r="D3" s="11" t="s">
        <v>43</v>
      </c>
      <c r="F3" s="233"/>
      <c r="G3" s="2"/>
      <c r="H3" s="2"/>
      <c r="I3" s="2"/>
    </row>
    <row r="4" spans="1:9" x14ac:dyDescent="0.2">
      <c r="A4" s="11" t="s">
        <v>194</v>
      </c>
      <c r="B4" s="142">
        <v>46.2</v>
      </c>
      <c r="C4" s="142">
        <v>33.6</v>
      </c>
      <c r="D4" s="142">
        <v>79.800000000000011</v>
      </c>
      <c r="F4" s="2"/>
      <c r="G4" s="174"/>
      <c r="H4" s="174"/>
      <c r="I4" s="174"/>
    </row>
    <row r="5" spans="1:9" x14ac:dyDescent="0.2">
      <c r="A5" s="11" t="s">
        <v>49</v>
      </c>
      <c r="B5" s="142">
        <v>226.77148684931507</v>
      </c>
      <c r="C5" s="142">
        <v>198.76643123287673</v>
      </c>
      <c r="D5" s="142">
        <v>425.53791808219182</v>
      </c>
      <c r="F5" s="2"/>
      <c r="G5" s="174"/>
      <c r="H5" s="174"/>
      <c r="I5" s="174"/>
    </row>
    <row r="6" spans="1:9" x14ac:dyDescent="0.2">
      <c r="A6" s="11" t="s">
        <v>48</v>
      </c>
      <c r="B6" s="142">
        <v>502.81659845205485</v>
      </c>
      <c r="C6" s="142">
        <v>506.86033082191807</v>
      </c>
      <c r="D6" s="142">
        <v>1009.676929273973</v>
      </c>
      <c r="F6" s="2"/>
      <c r="G6" s="174"/>
      <c r="H6" s="174"/>
      <c r="I6" s="174"/>
    </row>
    <row r="7" spans="1:9" x14ac:dyDescent="0.2">
      <c r="A7" s="11" t="s">
        <v>45</v>
      </c>
      <c r="B7" s="142">
        <v>635.1957257762557</v>
      </c>
      <c r="C7" s="142">
        <v>1648.5466514593604</v>
      </c>
      <c r="D7" s="142">
        <v>2283.742377235616</v>
      </c>
      <c r="F7" s="2"/>
      <c r="G7" s="174"/>
      <c r="H7" s="174"/>
      <c r="I7" s="174"/>
    </row>
    <row r="8" spans="1:9" x14ac:dyDescent="0.2">
      <c r="A8" s="11" t="s">
        <v>47</v>
      </c>
      <c r="B8" s="142">
        <v>1418.5224932876711</v>
      </c>
      <c r="C8" s="142">
        <v>1154.0304950000002</v>
      </c>
      <c r="D8" s="142">
        <v>2572.5529882876713</v>
      </c>
      <c r="F8" s="2"/>
      <c r="G8" s="174"/>
      <c r="H8" s="174"/>
      <c r="I8" s="174"/>
    </row>
    <row r="9" spans="1:9" x14ac:dyDescent="0.2">
      <c r="A9" s="11" t="s">
        <v>46</v>
      </c>
      <c r="B9" s="142">
        <v>1436.625367871781</v>
      </c>
      <c r="C9" s="142">
        <v>976.83665561589021</v>
      </c>
      <c r="D9" s="142">
        <v>2413.4620234876711</v>
      </c>
      <c r="F9" s="2"/>
      <c r="G9" s="174"/>
      <c r="H9" s="174"/>
      <c r="I9" s="174"/>
    </row>
    <row r="10" spans="1:9" x14ac:dyDescent="0.2">
      <c r="A10" s="11" t="s">
        <v>44</v>
      </c>
      <c r="B10" s="142">
        <v>1485.8170833333329</v>
      </c>
      <c r="C10" s="142">
        <v>2565.2291368255692</v>
      </c>
      <c r="D10" s="142">
        <v>4051.0462201589021</v>
      </c>
      <c r="F10" s="2"/>
      <c r="G10" s="174"/>
      <c r="H10" s="174"/>
      <c r="I10" s="174"/>
    </row>
    <row r="11" spans="1:9" x14ac:dyDescent="0.2">
      <c r="A11" s="11" t="s">
        <v>20</v>
      </c>
      <c r="B11" s="142">
        <v>5751.94875557041</v>
      </c>
      <c r="C11" s="142">
        <v>7083.8697009556145</v>
      </c>
      <c r="D11" s="142">
        <v>12835.818456526024</v>
      </c>
      <c r="F11" s="2"/>
      <c r="G11" s="174"/>
      <c r="H11" s="174"/>
      <c r="I11" s="174"/>
    </row>
    <row r="12" spans="1:9" x14ac:dyDescent="0.2">
      <c r="I12"/>
    </row>
    <row r="19" spans="2:3" x14ac:dyDescent="0.2">
      <c r="B19" s="402"/>
      <c r="C19" s="196"/>
    </row>
    <row r="20" spans="2:3" x14ac:dyDescent="0.2">
      <c r="B20" s="402"/>
      <c r="C20" s="196"/>
    </row>
    <row r="21" spans="2:3" x14ac:dyDescent="0.2">
      <c r="B21" s="402"/>
      <c r="C21" s="196"/>
    </row>
    <row r="22" spans="2:3" x14ac:dyDescent="0.2">
      <c r="B22" s="402"/>
      <c r="C22" s="196"/>
    </row>
    <row r="23" spans="2:3" x14ac:dyDescent="0.2">
      <c r="B23" s="402"/>
      <c r="C23" s="196"/>
    </row>
    <row r="24" spans="2:3" x14ac:dyDescent="0.2">
      <c r="B24" s="402"/>
      <c r="C24" s="196"/>
    </row>
    <row r="25" spans="2:3" x14ac:dyDescent="0.2">
      <c r="B25" s="402"/>
      <c r="C25" s="196"/>
    </row>
  </sheetData>
  <sortState ref="A4:D11">
    <sortCondition ref="B4:B11"/>
  </sortState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C1:O84"/>
  <sheetViews>
    <sheetView topLeftCell="C1" workbookViewId="0">
      <pane xSplit="1" ySplit="2" topLeftCell="D27" activePane="bottomRight" state="frozen"/>
      <selection activeCell="C1" sqref="C1"/>
      <selection pane="topRight" activeCell="D1" sqref="D1"/>
      <selection pane="bottomLeft" activeCell="C4" sqref="C4"/>
      <selection pane="bottomRight" activeCell="P20" sqref="P20"/>
    </sheetView>
  </sheetViews>
  <sheetFormatPr defaultRowHeight="12.75" x14ac:dyDescent="0.2"/>
  <cols>
    <col min="4" max="4" width="13.7109375" customWidth="1"/>
    <col min="5" max="5" width="13.5703125" customWidth="1"/>
    <col min="6" max="6" width="10.7109375" customWidth="1"/>
    <col min="7" max="7" width="11.5703125" customWidth="1"/>
    <col min="8" max="8" width="10" bestFit="1" customWidth="1"/>
    <col min="9" max="9" width="10.85546875" style="81" customWidth="1"/>
    <col min="10" max="10" width="11.140625" style="81" customWidth="1"/>
  </cols>
  <sheetData>
    <row r="1" spans="3:11" x14ac:dyDescent="0.2">
      <c r="C1" s="2"/>
      <c r="D1" s="2"/>
      <c r="E1" s="2"/>
      <c r="F1" s="2"/>
      <c r="G1" s="2"/>
      <c r="H1" s="2"/>
    </row>
    <row r="2" spans="3:11" s="12" customFormat="1" ht="63.75" x14ac:dyDescent="0.2">
      <c r="C2" s="291"/>
      <c r="D2" s="292" t="s">
        <v>181</v>
      </c>
      <c r="E2" s="291" t="s">
        <v>165</v>
      </c>
      <c r="F2" s="291" t="s">
        <v>14</v>
      </c>
      <c r="G2" s="291" t="s">
        <v>12</v>
      </c>
      <c r="H2" s="291" t="s">
        <v>13</v>
      </c>
      <c r="I2" s="292" t="s">
        <v>78</v>
      </c>
      <c r="J2" s="292" t="s">
        <v>164</v>
      </c>
      <c r="K2" s="292" t="s">
        <v>166</v>
      </c>
    </row>
    <row r="3" spans="3:11" x14ac:dyDescent="0.2">
      <c r="C3" s="294">
        <v>2004</v>
      </c>
      <c r="D3" s="293">
        <v>203</v>
      </c>
      <c r="E3" s="293">
        <v>205</v>
      </c>
      <c r="F3" s="293">
        <v>30</v>
      </c>
      <c r="G3" s="293">
        <v>12.7</v>
      </c>
      <c r="H3" s="293">
        <v>10</v>
      </c>
      <c r="I3" s="293"/>
      <c r="J3" s="293">
        <v>31</v>
      </c>
      <c r="K3" s="293">
        <v>491.7</v>
      </c>
    </row>
    <row r="4" spans="3:11" x14ac:dyDescent="0.2">
      <c r="C4" s="294">
        <v>2006</v>
      </c>
      <c r="D4" s="293">
        <v>265</v>
      </c>
      <c r="E4" s="293">
        <v>248.4</v>
      </c>
      <c r="F4" s="293">
        <v>38.200000000000003</v>
      </c>
      <c r="G4" s="293">
        <v>11</v>
      </c>
      <c r="H4" s="293">
        <v>5</v>
      </c>
      <c r="I4" s="293">
        <v>26</v>
      </c>
      <c r="J4" s="293">
        <v>6.3369999999999997</v>
      </c>
      <c r="K4" s="293">
        <v>599.93700000000001</v>
      </c>
    </row>
    <row r="5" spans="3:11" x14ac:dyDescent="0.2">
      <c r="C5" s="294">
        <v>2008</v>
      </c>
      <c r="D5" s="293">
        <v>405.16500000000002</v>
      </c>
      <c r="E5" s="293">
        <v>219.274</v>
      </c>
      <c r="F5" s="293">
        <v>46.113999999999997</v>
      </c>
      <c r="G5" s="293">
        <v>22.844000000000001</v>
      </c>
      <c r="H5" s="293">
        <v>5.9688999999999997</v>
      </c>
      <c r="I5" s="293">
        <v>13.231</v>
      </c>
      <c r="J5" s="293">
        <v>37.155000000000001</v>
      </c>
      <c r="K5" s="293">
        <v>749.75190000000009</v>
      </c>
    </row>
    <row r="6" spans="3:11" x14ac:dyDescent="0.2">
      <c r="C6" s="294">
        <v>2010</v>
      </c>
      <c r="D6" s="293">
        <v>439.86751209328031</v>
      </c>
      <c r="E6" s="293">
        <v>148.31778945408621</v>
      </c>
      <c r="F6" s="293">
        <v>56.787573179999974</v>
      </c>
      <c r="G6" s="293">
        <v>16.276247176940007</v>
      </c>
      <c r="H6" s="293">
        <v>11.268718957500001</v>
      </c>
      <c r="I6" s="293">
        <v>11.993564769999995</v>
      </c>
      <c r="J6" s="293">
        <v>24.022390041799998</v>
      </c>
      <c r="K6" s="293">
        <v>708.53379567360662</v>
      </c>
    </row>
    <row r="7" spans="3:11" x14ac:dyDescent="0.2">
      <c r="C7" s="294">
        <v>2012</v>
      </c>
      <c r="D7" s="293">
        <v>364.00140397630003</v>
      </c>
      <c r="E7" s="293">
        <v>173.53490957397537</v>
      </c>
      <c r="F7" s="293">
        <v>72.800060510000009</v>
      </c>
      <c r="G7" s="293">
        <v>12.611353553600004</v>
      </c>
      <c r="H7" s="293">
        <v>8.9903772649999976</v>
      </c>
      <c r="I7" s="293">
        <v>10.277500269999996</v>
      </c>
      <c r="J7" s="293">
        <v>22.339615673100003</v>
      </c>
      <c r="K7" s="293">
        <v>664.55522082197535</v>
      </c>
    </row>
    <row r="8" spans="3:11" x14ac:dyDescent="0.2">
      <c r="C8" s="294">
        <v>2014</v>
      </c>
      <c r="D8" s="293">
        <v>349.96383884070002</v>
      </c>
      <c r="E8" s="293">
        <v>216.91480695493618</v>
      </c>
      <c r="F8" s="293">
        <v>87.24913463</v>
      </c>
      <c r="G8" s="293">
        <v>19.433121138200001</v>
      </c>
      <c r="H8" s="293">
        <v>12.683365505000001</v>
      </c>
      <c r="I8" s="293">
        <v>23.367461459999998</v>
      </c>
      <c r="J8" s="293">
        <v>22.570454036100003</v>
      </c>
      <c r="K8" s="293">
        <v>732.18218256493617</v>
      </c>
    </row>
    <row r="11" spans="3:11" x14ac:dyDescent="0.2">
      <c r="D11" s="64"/>
    </row>
    <row r="38" spans="4:11" x14ac:dyDescent="0.2">
      <c r="D38" s="11"/>
      <c r="E38" s="11"/>
      <c r="F38" s="11"/>
      <c r="G38" s="11"/>
      <c r="H38" s="11"/>
      <c r="I38" s="236"/>
      <c r="J38" s="236"/>
    </row>
    <row r="39" spans="4:11" x14ac:dyDescent="0.2">
      <c r="D39" s="4"/>
      <c r="E39" s="4"/>
      <c r="F39" s="4"/>
      <c r="G39" s="4"/>
      <c r="H39" s="4"/>
      <c r="I39" s="4"/>
      <c r="J39" s="4"/>
      <c r="K39" s="4"/>
    </row>
    <row r="40" spans="4:11" x14ac:dyDescent="0.2">
      <c r="D40" s="4"/>
      <c r="E40" s="4"/>
      <c r="F40" s="4"/>
      <c r="G40" s="4"/>
      <c r="H40" s="4"/>
      <c r="I40" s="237"/>
      <c r="J40" s="237"/>
      <c r="K40" s="4"/>
    </row>
    <row r="41" spans="4:11" x14ac:dyDescent="0.2">
      <c r="D41" s="4"/>
      <c r="E41" s="4"/>
      <c r="F41" s="4"/>
      <c r="G41" s="4"/>
      <c r="H41" s="4"/>
      <c r="I41" s="4"/>
      <c r="J41" s="4"/>
      <c r="K41" s="4"/>
    </row>
    <row r="43" spans="4:11" x14ac:dyDescent="0.2">
      <c r="G43" s="4"/>
    </row>
    <row r="44" spans="4:11" x14ac:dyDescent="0.2">
      <c r="G44" s="64"/>
    </row>
    <row r="47" spans="4:11" x14ac:dyDescent="0.2">
      <c r="F47" s="233"/>
      <c r="G47" s="233"/>
      <c r="H47" s="233"/>
    </row>
    <row r="48" spans="4:11" x14ac:dyDescent="0.2">
      <c r="F48" s="233"/>
      <c r="G48" s="4"/>
      <c r="H48" s="233"/>
    </row>
    <row r="49" spans="6:8" x14ac:dyDescent="0.2">
      <c r="F49" s="233"/>
      <c r="G49" s="64"/>
      <c r="H49" s="233"/>
    </row>
    <row r="65" spans="4:15" x14ac:dyDescent="0.2">
      <c r="G65" s="11"/>
      <c r="K65" s="11"/>
    </row>
    <row r="66" spans="4:15" x14ac:dyDescent="0.2">
      <c r="E66" s="5"/>
      <c r="F66" s="5"/>
      <c r="G66" s="5"/>
      <c r="H66" s="5"/>
      <c r="I66" s="137"/>
      <c r="J66" s="137"/>
      <c r="K66" s="5"/>
    </row>
    <row r="67" spans="4:15" x14ac:dyDescent="0.2">
      <c r="E67" s="5"/>
      <c r="F67" s="5"/>
      <c r="G67" s="5"/>
      <c r="H67" s="5"/>
      <c r="I67" s="137"/>
      <c r="J67" s="137"/>
      <c r="K67" s="5"/>
    </row>
    <row r="68" spans="4:15" x14ac:dyDescent="0.2">
      <c r="E68" s="5"/>
      <c r="F68" s="5"/>
      <c r="G68" s="5"/>
      <c r="H68" s="5"/>
      <c r="I68" s="137"/>
      <c r="J68" s="137"/>
      <c r="K68" s="5"/>
    </row>
    <row r="69" spans="4:15" x14ac:dyDescent="0.2">
      <c r="E69" s="5"/>
      <c r="F69" s="5"/>
      <c r="G69" s="5"/>
      <c r="H69" s="5"/>
      <c r="I69" s="137"/>
      <c r="J69" s="137"/>
      <c r="K69" s="5"/>
    </row>
    <row r="70" spans="4:15" x14ac:dyDescent="0.2">
      <c r="E70" s="5"/>
      <c r="F70" s="5"/>
      <c r="G70" s="5"/>
      <c r="H70" s="5"/>
      <c r="I70" s="137"/>
      <c r="J70" s="137"/>
      <c r="K70" s="5"/>
    </row>
    <row r="71" spans="4:15" x14ac:dyDescent="0.2">
      <c r="E71" s="5"/>
      <c r="F71" s="5"/>
      <c r="G71" s="5"/>
      <c r="H71" s="5"/>
      <c r="I71" s="137"/>
      <c r="J71" s="137"/>
      <c r="K71" s="5"/>
    </row>
    <row r="72" spans="4:15" x14ac:dyDescent="0.2">
      <c r="E72" s="174"/>
      <c r="F72" s="174"/>
      <c r="G72" s="174"/>
      <c r="H72" s="174"/>
      <c r="I72" s="174"/>
      <c r="J72" s="174"/>
      <c r="K72" s="174"/>
    </row>
    <row r="75" spans="4:15" x14ac:dyDescent="0.2">
      <c r="D75" s="252"/>
      <c r="E75" s="252"/>
      <c r="F75" s="252"/>
      <c r="G75" s="252"/>
      <c r="H75" s="252"/>
      <c r="I75" s="252"/>
      <c r="J75" s="252"/>
    </row>
    <row r="76" spans="4:15" x14ac:dyDescent="0.2">
      <c r="D76" s="175"/>
      <c r="E76" s="254"/>
      <c r="F76" s="254"/>
      <c r="G76" s="254"/>
      <c r="H76" s="254"/>
      <c r="I76" s="254"/>
      <c r="J76" s="254"/>
      <c r="K76" s="5"/>
      <c r="L76" s="6"/>
      <c r="M76" s="174"/>
      <c r="N76" s="6"/>
      <c r="O76" s="174"/>
    </row>
    <row r="77" spans="4:15" x14ac:dyDescent="0.2">
      <c r="D77" s="175"/>
      <c r="E77" s="254"/>
      <c r="F77" s="254"/>
      <c r="G77" s="254"/>
      <c r="H77" s="254"/>
      <c r="I77" s="254"/>
      <c r="J77" s="254"/>
      <c r="L77" s="6"/>
      <c r="M77" s="174"/>
      <c r="N77" s="6"/>
      <c r="O77" s="174"/>
    </row>
    <row r="78" spans="4:15" x14ac:dyDescent="0.2">
      <c r="D78" s="256"/>
      <c r="E78" s="254"/>
      <c r="F78" s="254"/>
      <c r="G78" s="254"/>
      <c r="H78" s="254"/>
      <c r="I78" s="254"/>
      <c r="J78" s="254"/>
      <c r="L78" s="6"/>
      <c r="M78" s="174"/>
      <c r="N78" s="6"/>
      <c r="O78" s="258"/>
    </row>
    <row r="79" spans="4:15" x14ac:dyDescent="0.2">
      <c r="D79" s="175"/>
      <c r="E79" s="254"/>
      <c r="F79" s="254"/>
      <c r="G79" s="254"/>
      <c r="H79" s="254"/>
      <c r="I79" s="254"/>
      <c r="J79" s="254"/>
      <c r="L79" s="6"/>
      <c r="M79" s="174"/>
      <c r="N79" s="6"/>
      <c r="O79" s="174"/>
    </row>
    <row r="80" spans="4:15" x14ac:dyDescent="0.2">
      <c r="D80" s="175"/>
      <c r="E80" s="254"/>
      <c r="F80" s="254"/>
      <c r="G80" s="254"/>
      <c r="H80" s="254"/>
      <c r="I80" s="254"/>
      <c r="J80" s="254"/>
      <c r="L80" s="6"/>
      <c r="M80" s="174"/>
      <c r="N80" s="6"/>
      <c r="O80" s="174"/>
    </row>
    <row r="81" spans="4:15" s="7" customFormat="1" x14ac:dyDescent="0.2">
      <c r="D81" s="256"/>
      <c r="E81" s="257"/>
      <c r="F81" s="257"/>
      <c r="G81" s="257"/>
      <c r="H81" s="257"/>
      <c r="I81" s="257"/>
      <c r="J81" s="257"/>
      <c r="L81" s="255"/>
      <c r="M81" s="258"/>
      <c r="N81" s="6"/>
      <c r="O81" s="174"/>
    </row>
    <row r="82" spans="4:15" x14ac:dyDescent="0.2">
      <c r="D82" s="175"/>
      <c r="E82" s="254"/>
      <c r="F82" s="254"/>
      <c r="G82" s="254"/>
      <c r="H82" s="254"/>
      <c r="I82" s="254"/>
      <c r="J82" s="254"/>
      <c r="L82" s="6"/>
      <c r="M82" s="174"/>
      <c r="N82" s="6"/>
      <c r="O82" s="174"/>
    </row>
    <row r="83" spans="4:15" x14ac:dyDescent="0.2">
      <c r="D83" s="253"/>
      <c r="E83" s="254"/>
      <c r="F83" s="254"/>
      <c r="G83" s="254"/>
      <c r="H83" s="254"/>
      <c r="I83" s="254"/>
      <c r="J83" s="254"/>
      <c r="L83" s="6"/>
      <c r="M83" s="174"/>
      <c r="N83" s="6"/>
      <c r="O83" s="174"/>
    </row>
    <row r="84" spans="4:15" x14ac:dyDescent="0.2">
      <c r="E84" s="6"/>
      <c r="F84" s="6"/>
      <c r="G84" s="6"/>
      <c r="H84" s="6"/>
      <c r="I84" s="6"/>
      <c r="J84" s="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A65"/>
  <sheetViews>
    <sheetView workbookViewId="0">
      <selection activeCell="E50" sqref="E50"/>
    </sheetView>
  </sheetViews>
  <sheetFormatPr defaultRowHeight="12.75" x14ac:dyDescent="0.2"/>
  <cols>
    <col min="1" max="14" width="11.28515625" customWidth="1"/>
  </cols>
  <sheetData>
    <row r="1" spans="1:27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7" x14ac:dyDescent="0.2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7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1:27" x14ac:dyDescent="0.2">
      <c r="A5" s="173"/>
      <c r="B5" s="11"/>
      <c r="C5" s="11"/>
      <c r="D5" s="11"/>
      <c r="E5" s="11"/>
      <c r="F5" s="11"/>
      <c r="G5" s="11"/>
      <c r="H5" s="11"/>
      <c r="I5" s="11"/>
      <c r="J5" s="11"/>
      <c r="K5" s="11"/>
      <c r="L5" s="173"/>
    </row>
    <row r="6" spans="1:27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7" x14ac:dyDescent="0.2">
      <c r="A7" s="11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10" spans="1:27" x14ac:dyDescent="0.2">
      <c r="B10" s="5"/>
      <c r="C10" s="5"/>
      <c r="D10" s="5"/>
      <c r="E10" s="5"/>
      <c r="F10" s="5"/>
      <c r="G10" s="5"/>
      <c r="H10" s="5"/>
      <c r="I10" s="5"/>
      <c r="J10" s="14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29" spans="2:10" x14ac:dyDescent="0.2">
      <c r="B29" s="233"/>
      <c r="C29" s="233">
        <v>2014</v>
      </c>
      <c r="D29" s="233" t="s">
        <v>219</v>
      </c>
    </row>
    <row r="30" spans="2:10" x14ac:dyDescent="0.2">
      <c r="B30" s="11" t="s">
        <v>183</v>
      </c>
      <c r="C30" s="5">
        <v>2.2645079199999993</v>
      </c>
      <c r="D30" s="5">
        <v>2.2956695299999996</v>
      </c>
      <c r="E30" s="174"/>
      <c r="I30" s="174"/>
      <c r="J30" s="174"/>
    </row>
    <row r="31" spans="2:10" x14ac:dyDescent="0.2">
      <c r="B31" s="11" t="s">
        <v>224</v>
      </c>
      <c r="C31" s="5">
        <v>2.8078126306999964</v>
      </c>
      <c r="D31" s="5">
        <v>3.0114770497999963</v>
      </c>
      <c r="E31" s="174"/>
      <c r="I31" s="174"/>
      <c r="J31" s="174"/>
    </row>
    <row r="32" spans="2:10" x14ac:dyDescent="0.2">
      <c r="B32" s="11" t="s">
        <v>222</v>
      </c>
      <c r="C32" s="5">
        <v>3.8751623099999999</v>
      </c>
      <c r="D32" s="5">
        <v>4.0236830764000002</v>
      </c>
      <c r="E32" s="174"/>
      <c r="I32" s="174"/>
      <c r="J32" s="174"/>
    </row>
    <row r="33" spans="2:10" x14ac:dyDescent="0.2">
      <c r="B33" s="11" t="s">
        <v>223</v>
      </c>
      <c r="C33" s="5">
        <v>6.4777862599999994</v>
      </c>
      <c r="D33" s="5">
        <v>6.6728787399999998</v>
      </c>
      <c r="E33" s="174"/>
      <c r="I33" s="174"/>
      <c r="J33" s="174"/>
    </row>
    <row r="34" spans="2:10" x14ac:dyDescent="0.2">
      <c r="B34" s="11" t="s">
        <v>221</v>
      </c>
      <c r="C34" s="5">
        <v>11.534543940000001</v>
      </c>
      <c r="D34" s="5">
        <v>11.21647501</v>
      </c>
      <c r="E34" s="174"/>
      <c r="I34" s="174"/>
      <c r="J34" s="174"/>
    </row>
    <row r="35" spans="2:10" x14ac:dyDescent="0.2">
      <c r="B35" s="11" t="s">
        <v>202</v>
      </c>
      <c r="C35" s="5">
        <v>17.929368855500005</v>
      </c>
      <c r="D35" s="5">
        <v>13.601815552600002</v>
      </c>
      <c r="E35" s="174"/>
      <c r="I35" s="174"/>
      <c r="J35" s="174"/>
    </row>
    <row r="36" spans="2:10" x14ac:dyDescent="0.2">
      <c r="B36" s="11" t="s">
        <v>182</v>
      </c>
      <c r="C36" s="5">
        <v>18.246401649999999</v>
      </c>
      <c r="D36" s="5">
        <v>3.6518334800000001</v>
      </c>
      <c r="E36" s="174"/>
      <c r="F36" s="11"/>
      <c r="I36" s="174"/>
      <c r="J36" s="174"/>
    </row>
    <row r="37" spans="2:10" x14ac:dyDescent="0.2">
      <c r="B37" s="11" t="s">
        <v>196</v>
      </c>
      <c r="C37" s="5">
        <v>24.981209129999996</v>
      </c>
      <c r="D37" s="5">
        <v>20.767344873199999</v>
      </c>
      <c r="E37" s="174"/>
      <c r="I37" s="174"/>
      <c r="J37" s="174"/>
    </row>
    <row r="38" spans="2:10" x14ac:dyDescent="0.2">
      <c r="B38" s="11" t="s">
        <v>220</v>
      </c>
      <c r="C38" s="5">
        <v>29.696784299999994</v>
      </c>
      <c r="D38" s="5">
        <v>29.088889723999998</v>
      </c>
      <c r="E38" s="174"/>
      <c r="I38" s="174"/>
      <c r="J38" s="174"/>
    </row>
    <row r="39" spans="2:10" x14ac:dyDescent="0.2">
      <c r="B39" s="11" t="s">
        <v>204</v>
      </c>
      <c r="C39" s="5">
        <v>32.167417250000021</v>
      </c>
      <c r="D39" s="5">
        <v>29.005345140400014</v>
      </c>
      <c r="E39" s="174"/>
      <c r="I39" s="174"/>
      <c r="J39" s="174"/>
    </row>
    <row r="40" spans="2:10" x14ac:dyDescent="0.2">
      <c r="B40" s="11" t="s">
        <v>203</v>
      </c>
      <c r="C40" s="5">
        <v>61.939501220599986</v>
      </c>
      <c r="D40" s="5">
        <v>62.003156839000006</v>
      </c>
      <c r="E40" s="174"/>
      <c r="I40" s="174"/>
      <c r="J40" s="174"/>
    </row>
    <row r="41" spans="2:10" x14ac:dyDescent="0.2">
      <c r="B41" s="11" t="s">
        <v>195</v>
      </c>
      <c r="C41" s="5">
        <v>138.04321783389997</v>
      </c>
      <c r="D41" s="5">
        <v>144.03806206639999</v>
      </c>
      <c r="E41" s="174"/>
      <c r="I41" s="174"/>
      <c r="J41" s="174"/>
    </row>
    <row r="42" spans="2:10" x14ac:dyDescent="0.2">
      <c r="B42" s="233" t="s">
        <v>20</v>
      </c>
      <c r="C42" s="5">
        <v>349.96353040069999</v>
      </c>
      <c r="D42" s="5">
        <v>329.37644818179996</v>
      </c>
      <c r="E42" s="174"/>
      <c r="I42" s="174"/>
      <c r="J42" s="174"/>
    </row>
    <row r="54" spans="2:14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4" x14ac:dyDescent="0.2"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</row>
    <row r="61" spans="2:14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5" spans="2:13" x14ac:dyDescent="0.2">
      <c r="B65" s="255"/>
      <c r="C65" s="6"/>
      <c r="D65" s="255"/>
      <c r="E65" s="6"/>
      <c r="F65" s="6"/>
      <c r="G65" s="6"/>
      <c r="H65" s="6"/>
      <c r="I65" s="6"/>
      <c r="J65" s="6"/>
      <c r="K65" s="6"/>
      <c r="L65" s="6"/>
      <c r="M65" s="6"/>
    </row>
  </sheetData>
  <sortState ref="A53:C64">
    <sortCondition ref="B53:B64"/>
  </sortState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7"/>
  <sheetViews>
    <sheetView topLeftCell="A16" workbookViewId="0">
      <selection activeCell="C6" sqref="C6"/>
    </sheetView>
  </sheetViews>
  <sheetFormatPr defaultRowHeight="15" x14ac:dyDescent="0.3"/>
  <cols>
    <col min="1" max="1" width="17" style="403" customWidth="1"/>
    <col min="2" max="2" width="13.7109375" style="404" customWidth="1"/>
    <col min="3" max="4" width="13.7109375" style="52" customWidth="1"/>
    <col min="5" max="6" width="9.140625" style="8"/>
    <col min="7" max="7" width="12" style="8" customWidth="1"/>
    <col min="8" max="16384" width="9.140625" style="8"/>
  </cols>
  <sheetData>
    <row r="1" spans="1:4" ht="15.75" customHeight="1" x14ac:dyDescent="0.3">
      <c r="A1" s="403" t="s">
        <v>252</v>
      </c>
    </row>
    <row r="2" spans="1:4" ht="15.75" x14ac:dyDescent="0.35">
      <c r="A2" s="406"/>
      <c r="C2" s="53"/>
      <c r="D2" s="53"/>
    </row>
    <row r="3" spans="1:4" x14ac:dyDescent="0.3">
      <c r="A3" s="407"/>
      <c r="B3" s="408">
        <v>2014</v>
      </c>
    </row>
    <row r="4" spans="1:4" x14ac:dyDescent="0.3">
      <c r="A4" s="409" t="s">
        <v>126</v>
      </c>
      <c r="B4" s="410">
        <v>2.2846853978771274E-3</v>
      </c>
      <c r="C4" s="179"/>
    </row>
    <row r="5" spans="1:4" s="46" customFormat="1" x14ac:dyDescent="0.3">
      <c r="A5" s="409" t="s">
        <v>35</v>
      </c>
      <c r="B5" s="410">
        <v>7.5012226938756532E-3</v>
      </c>
      <c r="C5" s="179"/>
      <c r="D5" s="52"/>
    </row>
    <row r="6" spans="1:4" x14ac:dyDescent="0.3">
      <c r="A6" s="409" t="s">
        <v>83</v>
      </c>
      <c r="B6" s="410">
        <v>9.5294537449089195E-3</v>
      </c>
      <c r="C6" s="179"/>
    </row>
    <row r="7" spans="1:4" x14ac:dyDescent="0.3">
      <c r="A7" s="409" t="s">
        <v>3</v>
      </c>
      <c r="B7" s="411">
        <v>1.2789098439698377E-2</v>
      </c>
      <c r="C7" s="179"/>
    </row>
    <row r="8" spans="1:4" x14ac:dyDescent="0.3">
      <c r="A8" s="409" t="s">
        <v>37</v>
      </c>
      <c r="B8" s="411">
        <v>1.6387619709779117E-2</v>
      </c>
      <c r="C8" s="179"/>
    </row>
    <row r="9" spans="1:4" x14ac:dyDescent="0.3">
      <c r="A9" s="409" t="s">
        <v>1</v>
      </c>
      <c r="B9" s="411">
        <v>1.9143978922353672E-2</v>
      </c>
      <c r="C9" s="179"/>
    </row>
    <row r="10" spans="1:4" x14ac:dyDescent="0.3">
      <c r="A10" s="409" t="s">
        <v>30</v>
      </c>
      <c r="B10" s="410">
        <v>2.4012267210388214E-2</v>
      </c>
      <c r="C10" s="179"/>
    </row>
    <row r="11" spans="1:4" x14ac:dyDescent="0.3">
      <c r="A11" s="409" t="s">
        <v>38</v>
      </c>
      <c r="B11" s="411">
        <v>2.4381944951194674E-2</v>
      </c>
      <c r="C11" s="179"/>
    </row>
    <row r="12" spans="1:4" x14ac:dyDescent="0.3">
      <c r="A12" s="409" t="s">
        <v>33</v>
      </c>
      <c r="B12" s="411">
        <v>2.5560535872157279E-2</v>
      </c>
      <c r="C12" s="179"/>
    </row>
    <row r="13" spans="1:4" x14ac:dyDescent="0.3">
      <c r="A13" s="409" t="s">
        <v>2</v>
      </c>
      <c r="B13" s="411">
        <v>2.6978678757826568E-2</v>
      </c>
      <c r="C13" s="179"/>
    </row>
    <row r="14" spans="1:4" x14ac:dyDescent="0.3">
      <c r="A14" s="409" t="s">
        <v>26</v>
      </c>
      <c r="B14" s="411">
        <v>2.8166624247051839E-2</v>
      </c>
      <c r="C14" s="179"/>
    </row>
    <row r="15" spans="1:4" x14ac:dyDescent="0.3">
      <c r="A15" s="409" t="s">
        <v>133</v>
      </c>
      <c r="B15" s="411">
        <v>3.2843530731126863E-2</v>
      </c>
      <c r="C15" s="179"/>
    </row>
    <row r="16" spans="1:4" x14ac:dyDescent="0.3">
      <c r="A16" s="409" t="s">
        <v>82</v>
      </c>
      <c r="B16" s="411">
        <v>3.3576268248381481E-2</v>
      </c>
      <c r="C16" s="179"/>
    </row>
    <row r="17" spans="1:3" x14ac:dyDescent="0.3">
      <c r="A17" s="409" t="s">
        <v>22</v>
      </c>
      <c r="B17" s="411">
        <v>3.7539534746238654E-2</v>
      </c>
      <c r="C17" s="179"/>
    </row>
    <row r="18" spans="1:3" x14ac:dyDescent="0.3">
      <c r="A18" s="409" t="s">
        <v>21</v>
      </c>
      <c r="B18" s="411">
        <v>3.9744880832494126E-2</v>
      </c>
      <c r="C18" s="179"/>
    </row>
    <row r="19" spans="1:3" x14ac:dyDescent="0.3">
      <c r="A19" s="409" t="s">
        <v>85</v>
      </c>
      <c r="B19" s="411">
        <v>4.0391676866585069E-2</v>
      </c>
      <c r="C19" s="179"/>
    </row>
    <row r="20" spans="1:3" x14ac:dyDescent="0.3">
      <c r="A20" s="409" t="s">
        <v>36</v>
      </c>
      <c r="B20" s="411">
        <v>4.1215658825588079E-2</v>
      </c>
      <c r="C20" s="179"/>
    </row>
    <row r="21" spans="1:3" x14ac:dyDescent="0.3">
      <c r="A21" s="409" t="s">
        <v>86</v>
      </c>
      <c r="B21" s="411">
        <v>4.2644355707675725E-2</v>
      </c>
      <c r="C21" s="179"/>
    </row>
    <row r="22" spans="1:3" x14ac:dyDescent="0.3">
      <c r="A22" s="409" t="s">
        <v>170</v>
      </c>
      <c r="B22" s="411">
        <v>4.3804310510451874E-2</v>
      </c>
      <c r="C22" s="179"/>
    </row>
    <row r="23" spans="1:3" x14ac:dyDescent="0.3">
      <c r="A23" s="409" t="s">
        <v>0</v>
      </c>
      <c r="B23" s="411">
        <v>4.3864064720465439E-2</v>
      </c>
      <c r="C23" s="179"/>
    </row>
    <row r="24" spans="1:3" x14ac:dyDescent="0.3">
      <c r="A24" s="409" t="s">
        <v>23</v>
      </c>
      <c r="B24" s="411">
        <v>5.0507141378596562E-2</v>
      </c>
      <c r="C24" s="179"/>
    </row>
    <row r="25" spans="1:3" x14ac:dyDescent="0.3">
      <c r="A25" s="409" t="s">
        <v>28</v>
      </c>
      <c r="B25" s="411">
        <v>5.0910878039517923E-2</v>
      </c>
      <c r="C25" s="179"/>
    </row>
    <row r="26" spans="1:3" x14ac:dyDescent="0.3">
      <c r="A26" s="409" t="s">
        <v>87</v>
      </c>
      <c r="B26" s="411">
        <v>5.2456941786530036E-2</v>
      </c>
      <c r="C26" s="179"/>
    </row>
    <row r="27" spans="1:3" x14ac:dyDescent="0.3">
      <c r="A27" s="409" t="s">
        <v>4</v>
      </c>
      <c r="B27" s="410">
        <v>5.9450875674046035E-2</v>
      </c>
      <c r="C27" s="179"/>
    </row>
    <row r="28" spans="1:3" x14ac:dyDescent="0.3">
      <c r="A28" s="409" t="s">
        <v>31</v>
      </c>
      <c r="B28" s="411">
        <v>5.9671049193443723E-2</v>
      </c>
      <c r="C28" s="179"/>
    </row>
    <row r="29" spans="1:3" x14ac:dyDescent="0.3">
      <c r="A29" s="409" t="s">
        <v>88</v>
      </c>
      <c r="B29" s="411">
        <v>6.0169648729783705E-2</v>
      </c>
      <c r="C29" s="179"/>
    </row>
    <row r="30" spans="1:3" x14ac:dyDescent="0.3">
      <c r="A30" s="409" t="s">
        <v>225</v>
      </c>
      <c r="B30" s="411">
        <v>6.4056168431117541E-2</v>
      </c>
      <c r="C30" s="179"/>
    </row>
    <row r="31" spans="1:3" x14ac:dyDescent="0.3">
      <c r="A31" s="403" t="s">
        <v>125</v>
      </c>
      <c r="B31" s="405">
        <v>6.9273118805924724E-2</v>
      </c>
      <c r="C31" s="179"/>
    </row>
    <row r="32" spans="1:3" x14ac:dyDescent="0.3">
      <c r="A32" s="409" t="s">
        <v>207</v>
      </c>
      <c r="B32" s="411">
        <v>7.1212121212121213E-2</v>
      </c>
      <c r="C32" s="179"/>
    </row>
    <row r="33" spans="1:3" x14ac:dyDescent="0.3">
      <c r="A33" s="409" t="s">
        <v>29</v>
      </c>
      <c r="B33" s="411">
        <v>7.1617418351477447E-2</v>
      </c>
      <c r="C33" s="179"/>
    </row>
    <row r="34" spans="1:3" x14ac:dyDescent="0.3">
      <c r="A34" s="403" t="s">
        <v>122</v>
      </c>
      <c r="B34" s="405">
        <v>7.3435264853735999E-2</v>
      </c>
      <c r="C34" s="179"/>
    </row>
    <row r="35" spans="1:3" x14ac:dyDescent="0.3">
      <c r="A35" s="412" t="s">
        <v>84</v>
      </c>
      <c r="B35" s="413">
        <v>7.7096087425199702E-2</v>
      </c>
      <c r="C35" s="179"/>
    </row>
    <row r="36" spans="1:3" x14ac:dyDescent="0.3">
      <c r="A36" s="403" t="s">
        <v>124</v>
      </c>
      <c r="B36" s="405">
        <v>8.0708880324339455E-2</v>
      </c>
      <c r="C36" s="179"/>
    </row>
    <row r="37" spans="1:3" x14ac:dyDescent="0.3">
      <c r="A37" s="403" t="s">
        <v>128</v>
      </c>
      <c r="B37" s="405">
        <v>8.6576753960581343E-2</v>
      </c>
      <c r="C37" s="179"/>
    </row>
    <row r="38" spans="1:3" x14ac:dyDescent="0.3">
      <c r="A38" s="409" t="s">
        <v>32</v>
      </c>
      <c r="B38" s="410">
        <v>9.0508119293483749E-2</v>
      </c>
      <c r="C38" s="179"/>
    </row>
    <row r="39" spans="1:3" x14ac:dyDescent="0.3">
      <c r="A39" s="409" t="s">
        <v>130</v>
      </c>
      <c r="B39" s="411">
        <v>9.2804219515258038E-2</v>
      </c>
      <c r="C39" s="179"/>
    </row>
    <row r="40" spans="1:3" x14ac:dyDescent="0.3">
      <c r="A40" s="409" t="s">
        <v>39</v>
      </c>
      <c r="B40" s="411">
        <v>9.9896526237397421E-2</v>
      </c>
      <c r="C40" s="179"/>
    </row>
    <row r="41" spans="1:3" x14ac:dyDescent="0.3">
      <c r="A41" s="414" t="s">
        <v>34</v>
      </c>
      <c r="B41" s="411">
        <v>0.11215765999371538</v>
      </c>
      <c r="C41" s="179"/>
    </row>
    <row r="42" spans="1:3" x14ac:dyDescent="0.3">
      <c r="A42" s="415" t="s">
        <v>24</v>
      </c>
      <c r="B42" s="416">
        <v>0.12137387445194907</v>
      </c>
      <c r="C42" s="179"/>
    </row>
    <row r="43" spans="1:3" x14ac:dyDescent="0.3">
      <c r="A43" s="409" t="s">
        <v>123</v>
      </c>
      <c r="B43" s="411">
        <v>0.12640580438982771</v>
      </c>
      <c r="C43" s="179"/>
    </row>
    <row r="44" spans="1:3" x14ac:dyDescent="0.3">
      <c r="A44" s="409" t="s">
        <v>25</v>
      </c>
      <c r="B44" s="411">
        <v>0.14140925270336235</v>
      </c>
      <c r="C44" s="179"/>
    </row>
    <row r="45" spans="1:3" x14ac:dyDescent="0.3">
      <c r="A45" s="409" t="s">
        <v>40</v>
      </c>
      <c r="B45" s="411">
        <v>0.14877318611250137</v>
      </c>
      <c r="C45" s="178"/>
    </row>
    <row r="46" spans="1:3" x14ac:dyDescent="0.3">
      <c r="A46" s="417" t="s">
        <v>127</v>
      </c>
      <c r="B46" s="405">
        <v>0.2725854649556585</v>
      </c>
      <c r="C46" s="178"/>
    </row>
    <row r="47" spans="1:3" x14ac:dyDescent="0.3">
      <c r="A47" s="412" t="s">
        <v>129</v>
      </c>
      <c r="B47" s="413">
        <v>0.3370248601706976</v>
      </c>
    </row>
  </sheetData>
  <sortState ref="A5:B48">
    <sortCondition ref="B5:B48"/>
  </sortState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9"/>
  <sheetViews>
    <sheetView topLeftCell="A38" workbookViewId="0">
      <selection activeCell="B19" sqref="B19:I27"/>
    </sheetView>
  </sheetViews>
  <sheetFormatPr defaultRowHeight="12.75" x14ac:dyDescent="0.2"/>
  <cols>
    <col min="1" max="1" width="9.140625" style="22" customWidth="1"/>
    <col min="2" max="2" width="46.42578125" style="12" customWidth="1"/>
    <col min="3" max="3" width="11.85546875" style="23" customWidth="1"/>
    <col min="4" max="4" width="7.5703125" style="23" customWidth="1"/>
    <col min="5" max="6" width="10.7109375" style="22" customWidth="1"/>
    <col min="7" max="7" width="12.28515625" style="22" customWidth="1"/>
    <col min="8" max="8" width="9.140625" style="22" customWidth="1"/>
    <col min="9" max="9" width="9.140625" style="22"/>
    <col min="10" max="10" width="28.140625" style="22" customWidth="1"/>
    <col min="11" max="13" width="9.140625" style="22"/>
    <col min="14" max="14" width="17" style="22" customWidth="1"/>
    <col min="15" max="16384" width="9.140625" style="22"/>
  </cols>
  <sheetData>
    <row r="2" spans="1:12" ht="15.75" customHeight="1" x14ac:dyDescent="0.2">
      <c r="B2" s="429" t="s">
        <v>135</v>
      </c>
      <c r="C2" s="432" t="s">
        <v>167</v>
      </c>
      <c r="D2" s="433"/>
      <c r="E2" s="433"/>
      <c r="F2" s="434"/>
      <c r="G2" s="425" t="s">
        <v>228</v>
      </c>
      <c r="H2" s="428" t="s">
        <v>20</v>
      </c>
    </row>
    <row r="3" spans="1:12" ht="20.25" customHeight="1" x14ac:dyDescent="0.2">
      <c r="B3" s="429"/>
      <c r="C3" s="430" t="s">
        <v>136</v>
      </c>
      <c r="D3" s="430" t="s">
        <v>137</v>
      </c>
      <c r="E3" s="425" t="s">
        <v>227</v>
      </c>
      <c r="F3" s="426" t="s">
        <v>226</v>
      </c>
      <c r="G3" s="426"/>
      <c r="H3" s="428"/>
      <c r="J3" s="28"/>
    </row>
    <row r="4" spans="1:12" s="21" customFormat="1" ht="29.25" customHeight="1" x14ac:dyDescent="0.2">
      <c r="B4" s="429"/>
      <c r="C4" s="431"/>
      <c r="D4" s="431"/>
      <c r="E4" s="427"/>
      <c r="F4" s="427"/>
      <c r="G4" s="427"/>
      <c r="H4" s="428"/>
      <c r="I4" s="240"/>
    </row>
    <row r="5" spans="1:12" ht="16.5" customHeight="1" x14ac:dyDescent="0.2">
      <c r="A5" s="30"/>
      <c r="B5" s="295" t="s">
        <v>44</v>
      </c>
      <c r="C5" s="296">
        <v>127.19504842000003</v>
      </c>
      <c r="D5" s="296">
        <v>33.053764359999995</v>
      </c>
      <c r="E5" s="296">
        <v>9.8060237600000022</v>
      </c>
      <c r="F5" s="296">
        <v>19.105376140000001</v>
      </c>
      <c r="G5" s="296">
        <v>43.11086710209419</v>
      </c>
      <c r="H5" s="296">
        <v>232.27107978209426</v>
      </c>
      <c r="I5" s="239"/>
      <c r="J5" s="24"/>
      <c r="K5" s="24"/>
      <c r="L5" s="24"/>
    </row>
    <row r="6" spans="1:12" ht="19.5" customHeight="1" x14ac:dyDescent="0.2">
      <c r="A6" s="30"/>
      <c r="B6" s="295" t="s">
        <v>45</v>
      </c>
      <c r="C6" s="296">
        <v>82.912974750699988</v>
      </c>
      <c r="D6" s="296">
        <v>24.258641799999999</v>
      </c>
      <c r="E6" s="296">
        <v>8.3100475232000015</v>
      </c>
      <c r="F6" s="296">
        <v>2.3516507560999997</v>
      </c>
      <c r="G6" s="296">
        <v>25.662185356293119</v>
      </c>
      <c r="H6" s="296">
        <v>143.4955001862931</v>
      </c>
      <c r="I6" s="239"/>
      <c r="J6" s="24"/>
      <c r="K6" s="24"/>
      <c r="L6" s="24"/>
    </row>
    <row r="7" spans="1:12" s="15" customFormat="1" ht="22.5" customHeight="1" x14ac:dyDescent="0.2">
      <c r="A7" s="30"/>
      <c r="B7" s="297" t="s">
        <v>46</v>
      </c>
      <c r="C7" s="296">
        <v>83.301984589999989</v>
      </c>
      <c r="D7" s="296">
        <v>14.976934850000003</v>
      </c>
      <c r="E7" s="296">
        <v>6.6469704899999993</v>
      </c>
      <c r="F7" s="296">
        <v>19.831192349999998</v>
      </c>
      <c r="G7" s="296">
        <v>45.615381304531844</v>
      </c>
      <c r="H7" s="296">
        <v>170.37246358453183</v>
      </c>
      <c r="I7" s="239"/>
      <c r="J7" s="25"/>
      <c r="K7" s="25"/>
      <c r="L7" s="25"/>
    </row>
    <row r="8" spans="1:12" s="28" customFormat="1" ht="19.5" customHeight="1" x14ac:dyDescent="0.2">
      <c r="A8" s="31"/>
      <c r="B8" s="295" t="s">
        <v>49</v>
      </c>
      <c r="C8" s="296">
        <v>9.612876</v>
      </c>
      <c r="D8" s="296">
        <v>2.3555030000000001</v>
      </c>
      <c r="E8" s="296">
        <v>1.1990029999999998</v>
      </c>
      <c r="F8" s="296">
        <v>0.16752300000000001</v>
      </c>
      <c r="G8" s="296">
        <v>7.0815544851004795</v>
      </c>
      <c r="H8" s="296">
        <v>20.416459485100479</v>
      </c>
      <c r="I8" s="239"/>
      <c r="J8" s="29"/>
      <c r="K8" s="29"/>
      <c r="L8" s="29"/>
    </row>
    <row r="9" spans="1:12" ht="16.5" customHeight="1" x14ac:dyDescent="0.2">
      <c r="A9" s="30"/>
      <c r="B9" s="295" t="s">
        <v>47</v>
      </c>
      <c r="C9" s="296">
        <v>23.468496770000002</v>
      </c>
      <c r="D9" s="296">
        <v>8.9435992199999959</v>
      </c>
      <c r="E9" s="296">
        <v>4.1830779700000003</v>
      </c>
      <c r="F9" s="296">
        <v>3.0901320700000006</v>
      </c>
      <c r="G9" s="296">
        <v>67.578150842239879</v>
      </c>
      <c r="H9" s="296">
        <v>107.26345687223989</v>
      </c>
      <c r="I9" s="239"/>
      <c r="J9" s="24"/>
      <c r="K9" s="24"/>
      <c r="L9" s="24"/>
    </row>
    <row r="10" spans="1:12" ht="17.25" customHeight="1" x14ac:dyDescent="0.2">
      <c r="A10" s="30"/>
      <c r="B10" s="295" t="s">
        <v>48</v>
      </c>
      <c r="C10" s="296">
        <v>9.5001756599999982</v>
      </c>
      <c r="D10" s="296">
        <v>2.7255851400000002</v>
      </c>
      <c r="E10" s="296">
        <v>0.35402096999999999</v>
      </c>
      <c r="F10" s="296">
        <v>0.6043865100000001</v>
      </c>
      <c r="G10" s="296">
        <v>22.842127613520201</v>
      </c>
      <c r="H10" s="296">
        <v>36.026295893520199</v>
      </c>
      <c r="I10" s="239"/>
      <c r="J10" s="24"/>
      <c r="K10" s="24"/>
      <c r="L10" s="24"/>
    </row>
    <row r="11" spans="1:12" ht="17.25" customHeight="1" x14ac:dyDescent="0.2">
      <c r="A11" s="30"/>
      <c r="B11" s="295" t="s">
        <v>194</v>
      </c>
      <c r="C11" s="296">
        <v>13.972282649999999</v>
      </c>
      <c r="D11" s="296">
        <v>0.93510625999999986</v>
      </c>
      <c r="E11" s="296">
        <v>1.6173429299999997</v>
      </c>
      <c r="F11" s="296">
        <v>0.78765467000000011</v>
      </c>
      <c r="G11" s="296">
        <v>5.0245402511564272</v>
      </c>
      <c r="H11" s="296">
        <v>22.336926761156423</v>
      </c>
      <c r="I11" s="239"/>
      <c r="J11" s="24"/>
      <c r="K11" s="24"/>
      <c r="L11" s="24"/>
    </row>
    <row r="12" spans="1:12" s="26" customFormat="1" ht="18" customHeight="1" x14ac:dyDescent="0.2">
      <c r="B12" s="298" t="s">
        <v>20</v>
      </c>
      <c r="C12" s="300">
        <f>SUM(C5:C11)</f>
        <v>349.96383884070002</v>
      </c>
      <c r="D12" s="300">
        <f t="shared" ref="D12:G12" si="0">SUM(D5:D11)</f>
        <v>87.24913463</v>
      </c>
      <c r="E12" s="300">
        <f t="shared" si="0"/>
        <v>32.116486643200005</v>
      </c>
      <c r="F12" s="300">
        <f t="shared" si="0"/>
        <v>45.937915496100004</v>
      </c>
      <c r="G12" s="300">
        <f t="shared" si="0"/>
        <v>216.91480695493615</v>
      </c>
      <c r="H12" s="300">
        <f t="shared" ref="H12" si="1">SUM(H5:H11)</f>
        <v>732.18218256493628</v>
      </c>
      <c r="I12" s="239"/>
      <c r="J12" s="27"/>
      <c r="K12" s="27"/>
      <c r="L12" s="27"/>
    </row>
    <row r="13" spans="1:12" s="15" customFormat="1" ht="15.75" customHeight="1" x14ac:dyDescent="0.2">
      <c r="B13" s="297" t="s">
        <v>138</v>
      </c>
      <c r="C13" s="299">
        <f>C12/$H$12</f>
        <v>0.47797371634301167</v>
      </c>
      <c r="D13" s="299">
        <f t="shared" ref="D13:G13" si="2">D12/$H$12</f>
        <v>0.11916314915552044</v>
      </c>
      <c r="E13" s="299">
        <f t="shared" si="2"/>
        <v>4.3864064720465439E-2</v>
      </c>
      <c r="F13" s="299">
        <f t="shared" si="2"/>
        <v>6.2741099947520002E-2</v>
      </c>
      <c r="G13" s="299">
        <f t="shared" si="2"/>
        <v>0.29625796983348235</v>
      </c>
      <c r="H13" s="299">
        <f>H12/$H$12</f>
        <v>1</v>
      </c>
    </row>
    <row r="14" spans="1:12" s="15" customFormat="1" ht="15.75" customHeight="1" x14ac:dyDescent="0.2">
      <c r="B14" s="176"/>
      <c r="C14" s="176"/>
      <c r="D14" s="176"/>
      <c r="E14" s="176"/>
      <c r="F14" s="176"/>
      <c r="G14" s="176"/>
      <c r="H14" s="176"/>
    </row>
    <row r="15" spans="1:12" s="15" customFormat="1" ht="29.25" customHeight="1" x14ac:dyDescent="0.2">
      <c r="B15" s="177"/>
      <c r="C15" s="246"/>
      <c r="D15" s="246"/>
      <c r="E15" s="246"/>
      <c r="F15" s="246"/>
      <c r="G15" s="246"/>
      <c r="H15" s="246"/>
    </row>
    <row r="16" spans="1:12" ht="15.75" hidden="1" customHeight="1" x14ac:dyDescent="0.2"/>
    <row r="17" spans="2:10" x14ac:dyDescent="0.2">
      <c r="C17" s="197"/>
      <c r="D17" s="197"/>
      <c r="E17" s="197"/>
      <c r="F17" s="197"/>
      <c r="G17" s="197"/>
      <c r="H17" s="197"/>
    </row>
    <row r="18" spans="2:10" x14ac:dyDescent="0.2">
      <c r="C18" s="197"/>
      <c r="D18" s="197"/>
      <c r="E18" s="197"/>
      <c r="F18" s="197"/>
      <c r="G18" s="197"/>
      <c r="H18" s="197"/>
    </row>
    <row r="19" spans="2:10" x14ac:dyDescent="0.2">
      <c r="B19" s="11"/>
      <c r="C19" s="11" t="s">
        <v>180</v>
      </c>
      <c r="D19" s="11" t="s">
        <v>161</v>
      </c>
      <c r="E19" s="11" t="s">
        <v>74</v>
      </c>
      <c r="F19" s="11"/>
      <c r="G19" s="208"/>
      <c r="H19" s="208" t="s">
        <v>75</v>
      </c>
      <c r="I19" s="11" t="s">
        <v>72</v>
      </c>
      <c r="J19" s="28" t="s">
        <v>20</v>
      </c>
    </row>
    <row r="20" spans="2:10" x14ac:dyDescent="0.2">
      <c r="B20" s="343" t="s">
        <v>150</v>
      </c>
      <c r="C20" s="151">
        <v>25.873550520000002</v>
      </c>
      <c r="D20" s="151">
        <v>206.33365675209416</v>
      </c>
      <c r="E20" s="151">
        <v>232.20720727209417</v>
      </c>
      <c r="F20" s="151"/>
      <c r="G20" s="208"/>
      <c r="H20" s="342">
        <f>C20/C$27</f>
        <v>0.30497709679541835</v>
      </c>
      <c r="I20" s="342">
        <f>D20/D$27</f>
        <v>0.31976092986425081</v>
      </c>
    </row>
    <row r="21" spans="2:10" x14ac:dyDescent="0.2">
      <c r="B21" s="343" t="s">
        <v>151</v>
      </c>
      <c r="C21" s="151">
        <v>26.966450655100001</v>
      </c>
      <c r="D21" s="151">
        <v>114.95264795119309</v>
      </c>
      <c r="E21" s="151">
        <v>141.91909860629309</v>
      </c>
      <c r="F21" s="151"/>
      <c r="G21" s="28"/>
      <c r="H21" s="342">
        <f t="shared" ref="H21:H27" si="3">C21/C$27</f>
        <v>0.31785934540804978</v>
      </c>
      <c r="I21" s="342">
        <f t="shared" ref="I21:I27" si="4">D21/D$27</f>
        <v>0.17814527294204172</v>
      </c>
    </row>
    <row r="22" spans="2:10" x14ac:dyDescent="0.2">
      <c r="B22" s="343" t="s">
        <v>152</v>
      </c>
      <c r="C22" s="151">
        <v>1.1169250500000001</v>
      </c>
      <c r="D22" s="151">
        <v>169.25353315453188</v>
      </c>
      <c r="E22" s="151">
        <v>170.37045820453187</v>
      </c>
      <c r="F22" s="151"/>
      <c r="G22" s="28"/>
      <c r="H22" s="342">
        <f t="shared" si="3"/>
        <v>1.3165435444345714E-2</v>
      </c>
      <c r="I22" s="342">
        <f t="shared" si="4"/>
        <v>0.26229684481057702</v>
      </c>
    </row>
    <row r="23" spans="2:10" x14ac:dyDescent="0.2">
      <c r="B23" s="343" t="s">
        <v>153</v>
      </c>
      <c r="C23" s="151">
        <v>0.16084000000000001</v>
      </c>
      <c r="D23" s="151">
        <v>20.255616695100478</v>
      </c>
      <c r="E23" s="151">
        <v>20.416456695100479</v>
      </c>
      <c r="F23" s="151"/>
      <c r="G23" s="28"/>
      <c r="H23" s="342">
        <f t="shared" si="3"/>
        <v>1.8958556233191876E-3</v>
      </c>
      <c r="I23" s="342">
        <f t="shared" si="4"/>
        <v>3.139068502615211E-2</v>
      </c>
    </row>
    <row r="24" spans="2:10" x14ac:dyDescent="0.2">
      <c r="B24" s="343" t="s">
        <v>154</v>
      </c>
      <c r="C24" s="151">
        <v>22.288809306799998</v>
      </c>
      <c r="D24" s="151">
        <v>84.207711275439891</v>
      </c>
      <c r="E24" s="151">
        <v>106.4965205822399</v>
      </c>
      <c r="F24" s="151"/>
      <c r="G24" s="28"/>
      <c r="H24" s="342">
        <f t="shared" si="3"/>
        <v>0.26272298222696977</v>
      </c>
      <c r="I24" s="342">
        <f t="shared" si="4"/>
        <v>0.13049900090476504</v>
      </c>
    </row>
    <row r="25" spans="2:10" x14ac:dyDescent="0.2">
      <c r="B25" s="343" t="s">
        <v>48</v>
      </c>
      <c r="C25" s="151">
        <v>0.64100791000000001</v>
      </c>
      <c r="D25" s="151">
        <v>35.38519736352022</v>
      </c>
      <c r="E25" s="151">
        <v>36.026205273520219</v>
      </c>
      <c r="F25" s="151"/>
      <c r="G25" s="28"/>
      <c r="H25" s="342">
        <f t="shared" si="3"/>
        <v>7.5556979032925867E-3</v>
      </c>
      <c r="I25" s="342">
        <f t="shared" si="4"/>
        <v>5.4837411358360094E-2</v>
      </c>
    </row>
    <row r="26" spans="2:10" x14ac:dyDescent="0.2">
      <c r="B26" s="343" t="s">
        <v>197</v>
      </c>
      <c r="C26" s="151">
        <v>7.7901004099999982</v>
      </c>
      <c r="D26" s="151">
        <v>14.886395171156426</v>
      </c>
      <c r="E26" s="151">
        <v>22.676495581156423</v>
      </c>
      <c r="F26" s="151"/>
      <c r="G26" s="28"/>
      <c r="H26" s="342">
        <f t="shared" si="3"/>
        <v>9.1823586598604845E-2</v>
      </c>
      <c r="I26" s="342">
        <f t="shared" si="4"/>
        <v>2.3069855093853269E-2</v>
      </c>
    </row>
    <row r="27" spans="2:10" x14ac:dyDescent="0.2">
      <c r="B27" s="343" t="s">
        <v>20</v>
      </c>
      <c r="C27" s="151">
        <v>84.837683851899982</v>
      </c>
      <c r="D27" s="151">
        <v>645.27475836303609</v>
      </c>
      <c r="E27" s="151">
        <v>730.1124422149361</v>
      </c>
      <c r="F27" s="151"/>
      <c r="G27" s="28"/>
      <c r="H27" s="342">
        <f t="shared" si="3"/>
        <v>1</v>
      </c>
      <c r="I27" s="342">
        <f t="shared" si="4"/>
        <v>1</v>
      </c>
    </row>
    <row r="34" spans="2:10" x14ac:dyDescent="0.2">
      <c r="B34" s="5"/>
      <c r="C34" s="5"/>
      <c r="D34" s="5"/>
      <c r="E34" s="5"/>
      <c r="F34" s="5"/>
      <c r="G34" s="5"/>
      <c r="H34" s="5"/>
      <c r="I34" s="5"/>
      <c r="J34" s="5"/>
    </row>
    <row r="35" spans="2:10" x14ac:dyDescent="0.2">
      <c r="B35" s="5"/>
      <c r="C35" s="5"/>
      <c r="D35" s="5"/>
      <c r="E35" s="5"/>
      <c r="F35" s="5"/>
      <c r="G35" s="5"/>
      <c r="H35" s="5"/>
      <c r="I35" s="5"/>
      <c r="J35" s="5"/>
    </row>
    <row r="36" spans="2:10" x14ac:dyDescent="0.2">
      <c r="B36" s="5"/>
      <c r="C36" s="5"/>
      <c r="D36" s="5"/>
      <c r="E36" s="5"/>
      <c r="F36" s="5"/>
      <c r="G36" s="5"/>
      <c r="H36" s="5"/>
      <c r="I36" s="5"/>
      <c r="J36" s="5"/>
    </row>
    <row r="37" spans="2:10" x14ac:dyDescent="0.2">
      <c r="B37" s="5"/>
      <c r="C37" s="5"/>
      <c r="D37" s="5"/>
      <c r="E37" s="5"/>
      <c r="F37" s="5"/>
      <c r="G37" s="5"/>
      <c r="H37" s="5"/>
      <c r="I37" s="5"/>
      <c r="J37" s="5"/>
    </row>
    <row r="38" spans="2:10" x14ac:dyDescent="0.2">
      <c r="B38" s="5"/>
      <c r="C38" s="5"/>
      <c r="D38" s="5"/>
      <c r="E38" s="5"/>
      <c r="F38" s="5"/>
      <c r="G38" s="5"/>
      <c r="H38" s="5"/>
      <c r="I38" s="5"/>
      <c r="J38" s="5"/>
    </row>
    <row r="39" spans="2:10" x14ac:dyDescent="0.2">
      <c r="B39" s="5"/>
      <c r="C39" s="5"/>
      <c r="D39" s="5"/>
      <c r="E39" s="5"/>
      <c r="F39" s="5"/>
      <c r="G39" s="5"/>
      <c r="H39" s="5"/>
      <c r="I39" s="5"/>
      <c r="J39" s="5"/>
    </row>
  </sheetData>
  <mergeCells count="8">
    <mergeCell ref="G2:G4"/>
    <mergeCell ref="H2:H4"/>
    <mergeCell ref="B2:B4"/>
    <mergeCell ref="C3:C4"/>
    <mergeCell ref="D3:D4"/>
    <mergeCell ref="E3:E4"/>
    <mergeCell ref="C2:F2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75"/>
  <sheetViews>
    <sheetView topLeftCell="A40" workbookViewId="0">
      <selection activeCell="B33" sqref="B33:F41"/>
    </sheetView>
  </sheetViews>
  <sheetFormatPr defaultRowHeight="13.5" x14ac:dyDescent="0.3"/>
  <cols>
    <col min="1" max="1" width="9.140625" style="91"/>
    <col min="2" max="2" width="23.28515625" style="91" customWidth="1"/>
    <col min="3" max="3" width="15.140625" style="91" customWidth="1"/>
    <col min="4" max="4" width="18.28515625" style="91" customWidth="1"/>
    <col min="5" max="5" width="13.85546875" style="91" customWidth="1"/>
    <col min="6" max="9" width="11.28515625" style="91" customWidth="1"/>
    <col min="10" max="10" width="15.7109375" style="91" customWidth="1"/>
    <col min="11" max="11" width="23.42578125" style="91" customWidth="1"/>
    <col min="12" max="13" width="9.28515625" style="91" customWidth="1"/>
    <col min="14" max="14" width="7.28515625" style="91" customWidth="1"/>
    <col min="15" max="15" width="9.28515625" style="91" customWidth="1"/>
    <col min="16" max="260" width="9.140625" style="91"/>
    <col min="261" max="261" width="27.85546875" style="91" customWidth="1"/>
    <col min="262" max="265" width="9.140625" style="91"/>
    <col min="266" max="266" width="11" style="91" customWidth="1"/>
    <col min="267" max="267" width="12" style="91" customWidth="1"/>
    <col min="268" max="268" width="10.85546875" style="91" customWidth="1"/>
    <col min="269" max="269" width="11.85546875" style="91" customWidth="1"/>
    <col min="270" max="270" width="14" style="91" customWidth="1"/>
    <col min="271" max="516" width="9.140625" style="91"/>
    <col min="517" max="517" width="27.85546875" style="91" customWidth="1"/>
    <col min="518" max="521" width="9.140625" style="91"/>
    <col min="522" max="522" width="11" style="91" customWidth="1"/>
    <col min="523" max="523" width="12" style="91" customWidth="1"/>
    <col min="524" max="524" width="10.85546875" style="91" customWidth="1"/>
    <col min="525" max="525" width="11.85546875" style="91" customWidth="1"/>
    <col min="526" max="526" width="14" style="91" customWidth="1"/>
    <col min="527" max="772" width="9.140625" style="91"/>
    <col min="773" max="773" width="27.85546875" style="91" customWidth="1"/>
    <col min="774" max="777" width="9.140625" style="91"/>
    <col min="778" max="778" width="11" style="91" customWidth="1"/>
    <col min="779" max="779" width="12" style="91" customWidth="1"/>
    <col min="780" max="780" width="10.85546875" style="91" customWidth="1"/>
    <col min="781" max="781" width="11.85546875" style="91" customWidth="1"/>
    <col min="782" max="782" width="14" style="91" customWidth="1"/>
    <col min="783" max="1028" width="9.140625" style="91"/>
    <col min="1029" max="1029" width="27.85546875" style="91" customWidth="1"/>
    <col min="1030" max="1033" width="9.140625" style="91"/>
    <col min="1034" max="1034" width="11" style="91" customWidth="1"/>
    <col min="1035" max="1035" width="12" style="91" customWidth="1"/>
    <col min="1036" max="1036" width="10.85546875" style="91" customWidth="1"/>
    <col min="1037" max="1037" width="11.85546875" style="91" customWidth="1"/>
    <col min="1038" max="1038" width="14" style="91" customWidth="1"/>
    <col min="1039" max="1284" width="9.140625" style="91"/>
    <col min="1285" max="1285" width="27.85546875" style="91" customWidth="1"/>
    <col min="1286" max="1289" width="9.140625" style="91"/>
    <col min="1290" max="1290" width="11" style="91" customWidth="1"/>
    <col min="1291" max="1291" width="12" style="91" customWidth="1"/>
    <col min="1292" max="1292" width="10.85546875" style="91" customWidth="1"/>
    <col min="1293" max="1293" width="11.85546875" style="91" customWidth="1"/>
    <col min="1294" max="1294" width="14" style="91" customWidth="1"/>
    <col min="1295" max="1540" width="9.140625" style="91"/>
    <col min="1541" max="1541" width="27.85546875" style="91" customWidth="1"/>
    <col min="1542" max="1545" width="9.140625" style="91"/>
    <col min="1546" max="1546" width="11" style="91" customWidth="1"/>
    <col min="1547" max="1547" width="12" style="91" customWidth="1"/>
    <col min="1548" max="1548" width="10.85546875" style="91" customWidth="1"/>
    <col min="1549" max="1549" width="11.85546875" style="91" customWidth="1"/>
    <col min="1550" max="1550" width="14" style="91" customWidth="1"/>
    <col min="1551" max="1796" width="9.140625" style="91"/>
    <col min="1797" max="1797" width="27.85546875" style="91" customWidth="1"/>
    <col min="1798" max="1801" width="9.140625" style="91"/>
    <col min="1802" max="1802" width="11" style="91" customWidth="1"/>
    <col min="1803" max="1803" width="12" style="91" customWidth="1"/>
    <col min="1804" max="1804" width="10.85546875" style="91" customWidth="1"/>
    <col min="1805" max="1805" width="11.85546875" style="91" customWidth="1"/>
    <col min="1806" max="1806" width="14" style="91" customWidth="1"/>
    <col min="1807" max="2052" width="9.140625" style="91"/>
    <col min="2053" max="2053" width="27.85546875" style="91" customWidth="1"/>
    <col min="2054" max="2057" width="9.140625" style="91"/>
    <col min="2058" max="2058" width="11" style="91" customWidth="1"/>
    <col min="2059" max="2059" width="12" style="91" customWidth="1"/>
    <col min="2060" max="2060" width="10.85546875" style="91" customWidth="1"/>
    <col min="2061" max="2061" width="11.85546875" style="91" customWidth="1"/>
    <col min="2062" max="2062" width="14" style="91" customWidth="1"/>
    <col min="2063" max="2308" width="9.140625" style="91"/>
    <col min="2309" max="2309" width="27.85546875" style="91" customWidth="1"/>
    <col min="2310" max="2313" width="9.140625" style="91"/>
    <col min="2314" max="2314" width="11" style="91" customWidth="1"/>
    <col min="2315" max="2315" width="12" style="91" customWidth="1"/>
    <col min="2316" max="2316" width="10.85546875" style="91" customWidth="1"/>
    <col min="2317" max="2317" width="11.85546875" style="91" customWidth="1"/>
    <col min="2318" max="2318" width="14" style="91" customWidth="1"/>
    <col min="2319" max="2564" width="9.140625" style="91"/>
    <col min="2565" max="2565" width="27.85546875" style="91" customWidth="1"/>
    <col min="2566" max="2569" width="9.140625" style="91"/>
    <col min="2570" max="2570" width="11" style="91" customWidth="1"/>
    <col min="2571" max="2571" width="12" style="91" customWidth="1"/>
    <col min="2572" max="2572" width="10.85546875" style="91" customWidth="1"/>
    <col min="2573" max="2573" width="11.85546875" style="91" customWidth="1"/>
    <col min="2574" max="2574" width="14" style="91" customWidth="1"/>
    <col min="2575" max="2820" width="9.140625" style="91"/>
    <col min="2821" max="2821" width="27.85546875" style="91" customWidth="1"/>
    <col min="2822" max="2825" width="9.140625" style="91"/>
    <col min="2826" max="2826" width="11" style="91" customWidth="1"/>
    <col min="2827" max="2827" width="12" style="91" customWidth="1"/>
    <col min="2828" max="2828" width="10.85546875" style="91" customWidth="1"/>
    <col min="2829" max="2829" width="11.85546875" style="91" customWidth="1"/>
    <col min="2830" max="2830" width="14" style="91" customWidth="1"/>
    <col min="2831" max="3076" width="9.140625" style="91"/>
    <col min="3077" max="3077" width="27.85546875" style="91" customWidth="1"/>
    <col min="3078" max="3081" width="9.140625" style="91"/>
    <col min="3082" max="3082" width="11" style="91" customWidth="1"/>
    <col min="3083" max="3083" width="12" style="91" customWidth="1"/>
    <col min="3084" max="3084" width="10.85546875" style="91" customWidth="1"/>
    <col min="3085" max="3085" width="11.85546875" style="91" customWidth="1"/>
    <col min="3086" max="3086" width="14" style="91" customWidth="1"/>
    <col min="3087" max="3332" width="9.140625" style="91"/>
    <col min="3333" max="3333" width="27.85546875" style="91" customWidth="1"/>
    <col min="3334" max="3337" width="9.140625" style="91"/>
    <col min="3338" max="3338" width="11" style="91" customWidth="1"/>
    <col min="3339" max="3339" width="12" style="91" customWidth="1"/>
    <col min="3340" max="3340" width="10.85546875" style="91" customWidth="1"/>
    <col min="3341" max="3341" width="11.85546875" style="91" customWidth="1"/>
    <col min="3342" max="3342" width="14" style="91" customWidth="1"/>
    <col min="3343" max="3588" width="9.140625" style="91"/>
    <col min="3589" max="3589" width="27.85546875" style="91" customWidth="1"/>
    <col min="3590" max="3593" width="9.140625" style="91"/>
    <col min="3594" max="3594" width="11" style="91" customWidth="1"/>
    <col min="3595" max="3595" width="12" style="91" customWidth="1"/>
    <col min="3596" max="3596" width="10.85546875" style="91" customWidth="1"/>
    <col min="3597" max="3597" width="11.85546875" style="91" customWidth="1"/>
    <col min="3598" max="3598" width="14" style="91" customWidth="1"/>
    <col min="3599" max="3844" width="9.140625" style="91"/>
    <col min="3845" max="3845" width="27.85546875" style="91" customWidth="1"/>
    <col min="3846" max="3849" width="9.140625" style="91"/>
    <col min="3850" max="3850" width="11" style="91" customWidth="1"/>
    <col min="3851" max="3851" width="12" style="91" customWidth="1"/>
    <col min="3852" max="3852" width="10.85546875" style="91" customWidth="1"/>
    <col min="3853" max="3853" width="11.85546875" style="91" customWidth="1"/>
    <col min="3854" max="3854" width="14" style="91" customWidth="1"/>
    <col min="3855" max="4100" width="9.140625" style="91"/>
    <col min="4101" max="4101" width="27.85546875" style="91" customWidth="1"/>
    <col min="4102" max="4105" width="9.140625" style="91"/>
    <col min="4106" max="4106" width="11" style="91" customWidth="1"/>
    <col min="4107" max="4107" width="12" style="91" customWidth="1"/>
    <col min="4108" max="4108" width="10.85546875" style="91" customWidth="1"/>
    <col min="4109" max="4109" width="11.85546875" style="91" customWidth="1"/>
    <col min="4110" max="4110" width="14" style="91" customWidth="1"/>
    <col min="4111" max="4356" width="9.140625" style="91"/>
    <col min="4357" max="4357" width="27.85546875" style="91" customWidth="1"/>
    <col min="4358" max="4361" width="9.140625" style="91"/>
    <col min="4362" max="4362" width="11" style="91" customWidth="1"/>
    <col min="4363" max="4363" width="12" style="91" customWidth="1"/>
    <col min="4364" max="4364" width="10.85546875" style="91" customWidth="1"/>
    <col min="4365" max="4365" width="11.85546875" style="91" customWidth="1"/>
    <col min="4366" max="4366" width="14" style="91" customWidth="1"/>
    <col min="4367" max="4612" width="9.140625" style="91"/>
    <col min="4613" max="4613" width="27.85546875" style="91" customWidth="1"/>
    <col min="4614" max="4617" width="9.140625" style="91"/>
    <col min="4618" max="4618" width="11" style="91" customWidth="1"/>
    <col min="4619" max="4619" width="12" style="91" customWidth="1"/>
    <col min="4620" max="4620" width="10.85546875" style="91" customWidth="1"/>
    <col min="4621" max="4621" width="11.85546875" style="91" customWidth="1"/>
    <col min="4622" max="4622" width="14" style="91" customWidth="1"/>
    <col min="4623" max="4868" width="9.140625" style="91"/>
    <col min="4869" max="4869" width="27.85546875" style="91" customWidth="1"/>
    <col min="4870" max="4873" width="9.140625" style="91"/>
    <col min="4874" max="4874" width="11" style="91" customWidth="1"/>
    <col min="4875" max="4875" width="12" style="91" customWidth="1"/>
    <col min="4876" max="4876" width="10.85546875" style="91" customWidth="1"/>
    <col min="4877" max="4877" width="11.85546875" style="91" customWidth="1"/>
    <col min="4878" max="4878" width="14" style="91" customWidth="1"/>
    <col min="4879" max="5124" width="9.140625" style="91"/>
    <col min="5125" max="5125" width="27.85546875" style="91" customWidth="1"/>
    <col min="5126" max="5129" width="9.140625" style="91"/>
    <col min="5130" max="5130" width="11" style="91" customWidth="1"/>
    <col min="5131" max="5131" width="12" style="91" customWidth="1"/>
    <col min="5132" max="5132" width="10.85546875" style="91" customWidth="1"/>
    <col min="5133" max="5133" width="11.85546875" style="91" customWidth="1"/>
    <col min="5134" max="5134" width="14" style="91" customWidth="1"/>
    <col min="5135" max="5380" width="9.140625" style="91"/>
    <col min="5381" max="5381" width="27.85546875" style="91" customWidth="1"/>
    <col min="5382" max="5385" width="9.140625" style="91"/>
    <col min="5386" max="5386" width="11" style="91" customWidth="1"/>
    <col min="5387" max="5387" width="12" style="91" customWidth="1"/>
    <col min="5388" max="5388" width="10.85546875" style="91" customWidth="1"/>
    <col min="5389" max="5389" width="11.85546875" style="91" customWidth="1"/>
    <col min="5390" max="5390" width="14" style="91" customWidth="1"/>
    <col min="5391" max="5636" width="9.140625" style="91"/>
    <col min="5637" max="5637" width="27.85546875" style="91" customWidth="1"/>
    <col min="5638" max="5641" width="9.140625" style="91"/>
    <col min="5642" max="5642" width="11" style="91" customWidth="1"/>
    <col min="5643" max="5643" width="12" style="91" customWidth="1"/>
    <col min="5644" max="5644" width="10.85546875" style="91" customWidth="1"/>
    <col min="5645" max="5645" width="11.85546875" style="91" customWidth="1"/>
    <col min="5646" max="5646" width="14" style="91" customWidth="1"/>
    <col min="5647" max="5892" width="9.140625" style="91"/>
    <col min="5893" max="5893" width="27.85546875" style="91" customWidth="1"/>
    <col min="5894" max="5897" width="9.140625" style="91"/>
    <col min="5898" max="5898" width="11" style="91" customWidth="1"/>
    <col min="5899" max="5899" width="12" style="91" customWidth="1"/>
    <col min="5900" max="5900" width="10.85546875" style="91" customWidth="1"/>
    <col min="5901" max="5901" width="11.85546875" style="91" customWidth="1"/>
    <col min="5902" max="5902" width="14" style="91" customWidth="1"/>
    <col min="5903" max="6148" width="9.140625" style="91"/>
    <col min="6149" max="6149" width="27.85546875" style="91" customWidth="1"/>
    <col min="6150" max="6153" width="9.140625" style="91"/>
    <col min="6154" max="6154" width="11" style="91" customWidth="1"/>
    <col min="6155" max="6155" width="12" style="91" customWidth="1"/>
    <col min="6156" max="6156" width="10.85546875" style="91" customWidth="1"/>
    <col min="6157" max="6157" width="11.85546875" style="91" customWidth="1"/>
    <col min="6158" max="6158" width="14" style="91" customWidth="1"/>
    <col min="6159" max="6404" width="9.140625" style="91"/>
    <col min="6405" max="6405" width="27.85546875" style="91" customWidth="1"/>
    <col min="6406" max="6409" width="9.140625" style="91"/>
    <col min="6410" max="6410" width="11" style="91" customWidth="1"/>
    <col min="6411" max="6411" width="12" style="91" customWidth="1"/>
    <col min="6412" max="6412" width="10.85546875" style="91" customWidth="1"/>
    <col min="6413" max="6413" width="11.85546875" style="91" customWidth="1"/>
    <col min="6414" max="6414" width="14" style="91" customWidth="1"/>
    <col min="6415" max="6660" width="9.140625" style="91"/>
    <col min="6661" max="6661" width="27.85546875" style="91" customWidth="1"/>
    <col min="6662" max="6665" width="9.140625" style="91"/>
    <col min="6666" max="6666" width="11" style="91" customWidth="1"/>
    <col min="6667" max="6667" width="12" style="91" customWidth="1"/>
    <col min="6668" max="6668" width="10.85546875" style="91" customWidth="1"/>
    <col min="6669" max="6669" width="11.85546875" style="91" customWidth="1"/>
    <col min="6670" max="6670" width="14" style="91" customWidth="1"/>
    <col min="6671" max="6916" width="9.140625" style="91"/>
    <col min="6917" max="6917" width="27.85546875" style="91" customWidth="1"/>
    <col min="6918" max="6921" width="9.140625" style="91"/>
    <col min="6922" max="6922" width="11" style="91" customWidth="1"/>
    <col min="6923" max="6923" width="12" style="91" customWidth="1"/>
    <col min="6924" max="6924" width="10.85546875" style="91" customWidth="1"/>
    <col min="6925" max="6925" width="11.85546875" style="91" customWidth="1"/>
    <col min="6926" max="6926" width="14" style="91" customWidth="1"/>
    <col min="6927" max="7172" width="9.140625" style="91"/>
    <col min="7173" max="7173" width="27.85546875" style="91" customWidth="1"/>
    <col min="7174" max="7177" width="9.140625" style="91"/>
    <col min="7178" max="7178" width="11" style="91" customWidth="1"/>
    <col min="7179" max="7179" width="12" style="91" customWidth="1"/>
    <col min="7180" max="7180" width="10.85546875" style="91" customWidth="1"/>
    <col min="7181" max="7181" width="11.85546875" style="91" customWidth="1"/>
    <col min="7182" max="7182" width="14" style="91" customWidth="1"/>
    <col min="7183" max="7428" width="9.140625" style="91"/>
    <col min="7429" max="7429" width="27.85546875" style="91" customWidth="1"/>
    <col min="7430" max="7433" width="9.140625" style="91"/>
    <col min="7434" max="7434" width="11" style="91" customWidth="1"/>
    <col min="7435" max="7435" width="12" style="91" customWidth="1"/>
    <col min="7436" max="7436" width="10.85546875" style="91" customWidth="1"/>
    <col min="7437" max="7437" width="11.85546875" style="91" customWidth="1"/>
    <col min="7438" max="7438" width="14" style="91" customWidth="1"/>
    <col min="7439" max="7684" width="9.140625" style="91"/>
    <col min="7685" max="7685" width="27.85546875" style="91" customWidth="1"/>
    <col min="7686" max="7689" width="9.140625" style="91"/>
    <col min="7690" max="7690" width="11" style="91" customWidth="1"/>
    <col min="7691" max="7691" width="12" style="91" customWidth="1"/>
    <col min="7692" max="7692" width="10.85546875" style="91" customWidth="1"/>
    <col min="7693" max="7693" width="11.85546875" style="91" customWidth="1"/>
    <col min="7694" max="7694" width="14" style="91" customWidth="1"/>
    <col min="7695" max="7940" width="9.140625" style="91"/>
    <col min="7941" max="7941" width="27.85546875" style="91" customWidth="1"/>
    <col min="7942" max="7945" width="9.140625" style="91"/>
    <col min="7946" max="7946" width="11" style="91" customWidth="1"/>
    <col min="7947" max="7947" width="12" style="91" customWidth="1"/>
    <col min="7948" max="7948" width="10.85546875" style="91" customWidth="1"/>
    <col min="7949" max="7949" width="11.85546875" style="91" customWidth="1"/>
    <col min="7950" max="7950" width="14" style="91" customWidth="1"/>
    <col min="7951" max="8196" width="9.140625" style="91"/>
    <col min="8197" max="8197" width="27.85546875" style="91" customWidth="1"/>
    <col min="8198" max="8201" width="9.140625" style="91"/>
    <col min="8202" max="8202" width="11" style="91" customWidth="1"/>
    <col min="8203" max="8203" width="12" style="91" customWidth="1"/>
    <col min="8204" max="8204" width="10.85546875" style="91" customWidth="1"/>
    <col min="8205" max="8205" width="11.85546875" style="91" customWidth="1"/>
    <col min="8206" max="8206" width="14" style="91" customWidth="1"/>
    <col min="8207" max="8452" width="9.140625" style="91"/>
    <col min="8453" max="8453" width="27.85546875" style="91" customWidth="1"/>
    <col min="8454" max="8457" width="9.140625" style="91"/>
    <col min="8458" max="8458" width="11" style="91" customWidth="1"/>
    <col min="8459" max="8459" width="12" style="91" customWidth="1"/>
    <col min="8460" max="8460" width="10.85546875" style="91" customWidth="1"/>
    <col min="8461" max="8461" width="11.85546875" style="91" customWidth="1"/>
    <col min="8462" max="8462" width="14" style="91" customWidth="1"/>
    <col min="8463" max="8708" width="9.140625" style="91"/>
    <col min="8709" max="8709" width="27.85546875" style="91" customWidth="1"/>
    <col min="8710" max="8713" width="9.140625" style="91"/>
    <col min="8714" max="8714" width="11" style="91" customWidth="1"/>
    <col min="8715" max="8715" width="12" style="91" customWidth="1"/>
    <col min="8716" max="8716" width="10.85546875" style="91" customWidth="1"/>
    <col min="8717" max="8717" width="11.85546875" style="91" customWidth="1"/>
    <col min="8718" max="8718" width="14" style="91" customWidth="1"/>
    <col min="8719" max="8964" width="9.140625" style="91"/>
    <col min="8965" max="8965" width="27.85546875" style="91" customWidth="1"/>
    <col min="8966" max="8969" width="9.140625" style="91"/>
    <col min="8970" max="8970" width="11" style="91" customWidth="1"/>
    <col min="8971" max="8971" width="12" style="91" customWidth="1"/>
    <col min="8972" max="8972" width="10.85546875" style="91" customWidth="1"/>
    <col min="8973" max="8973" width="11.85546875" style="91" customWidth="1"/>
    <col min="8974" max="8974" width="14" style="91" customWidth="1"/>
    <col min="8975" max="9220" width="9.140625" style="91"/>
    <col min="9221" max="9221" width="27.85546875" style="91" customWidth="1"/>
    <col min="9222" max="9225" width="9.140625" style="91"/>
    <col min="9226" max="9226" width="11" style="91" customWidth="1"/>
    <col min="9227" max="9227" width="12" style="91" customWidth="1"/>
    <col min="9228" max="9228" width="10.85546875" style="91" customWidth="1"/>
    <col min="9229" max="9229" width="11.85546875" style="91" customWidth="1"/>
    <col min="9230" max="9230" width="14" style="91" customWidth="1"/>
    <col min="9231" max="9476" width="9.140625" style="91"/>
    <col min="9477" max="9477" width="27.85546875" style="91" customWidth="1"/>
    <col min="9478" max="9481" width="9.140625" style="91"/>
    <col min="9482" max="9482" width="11" style="91" customWidth="1"/>
    <col min="9483" max="9483" width="12" style="91" customWidth="1"/>
    <col min="9484" max="9484" width="10.85546875" style="91" customWidth="1"/>
    <col min="9485" max="9485" width="11.85546875" style="91" customWidth="1"/>
    <col min="9486" max="9486" width="14" style="91" customWidth="1"/>
    <col min="9487" max="9732" width="9.140625" style="91"/>
    <col min="9733" max="9733" width="27.85546875" style="91" customWidth="1"/>
    <col min="9734" max="9737" width="9.140625" style="91"/>
    <col min="9738" max="9738" width="11" style="91" customWidth="1"/>
    <col min="9739" max="9739" width="12" style="91" customWidth="1"/>
    <col min="9740" max="9740" width="10.85546875" style="91" customWidth="1"/>
    <col min="9741" max="9741" width="11.85546875" style="91" customWidth="1"/>
    <col min="9742" max="9742" width="14" style="91" customWidth="1"/>
    <col min="9743" max="9988" width="9.140625" style="91"/>
    <col min="9989" max="9989" width="27.85546875" style="91" customWidth="1"/>
    <col min="9990" max="9993" width="9.140625" style="91"/>
    <col min="9994" max="9994" width="11" style="91" customWidth="1"/>
    <col min="9995" max="9995" width="12" style="91" customWidth="1"/>
    <col min="9996" max="9996" width="10.85546875" style="91" customWidth="1"/>
    <col min="9997" max="9997" width="11.85546875" style="91" customWidth="1"/>
    <col min="9998" max="9998" width="14" style="91" customWidth="1"/>
    <col min="9999" max="10244" width="9.140625" style="91"/>
    <col min="10245" max="10245" width="27.85546875" style="91" customWidth="1"/>
    <col min="10246" max="10249" width="9.140625" style="91"/>
    <col min="10250" max="10250" width="11" style="91" customWidth="1"/>
    <col min="10251" max="10251" width="12" style="91" customWidth="1"/>
    <col min="10252" max="10252" width="10.85546875" style="91" customWidth="1"/>
    <col min="10253" max="10253" width="11.85546875" style="91" customWidth="1"/>
    <col min="10254" max="10254" width="14" style="91" customWidth="1"/>
    <col min="10255" max="10500" width="9.140625" style="91"/>
    <col min="10501" max="10501" width="27.85546875" style="91" customWidth="1"/>
    <col min="10502" max="10505" width="9.140625" style="91"/>
    <col min="10506" max="10506" width="11" style="91" customWidth="1"/>
    <col min="10507" max="10507" width="12" style="91" customWidth="1"/>
    <col min="10508" max="10508" width="10.85546875" style="91" customWidth="1"/>
    <col min="10509" max="10509" width="11.85546875" style="91" customWidth="1"/>
    <col min="10510" max="10510" width="14" style="91" customWidth="1"/>
    <col min="10511" max="10756" width="9.140625" style="91"/>
    <col min="10757" max="10757" width="27.85546875" style="91" customWidth="1"/>
    <col min="10758" max="10761" width="9.140625" style="91"/>
    <col min="10762" max="10762" width="11" style="91" customWidth="1"/>
    <col min="10763" max="10763" width="12" style="91" customWidth="1"/>
    <col min="10764" max="10764" width="10.85546875" style="91" customWidth="1"/>
    <col min="10765" max="10765" width="11.85546875" style="91" customWidth="1"/>
    <col min="10766" max="10766" width="14" style="91" customWidth="1"/>
    <col min="10767" max="11012" width="9.140625" style="91"/>
    <col min="11013" max="11013" width="27.85546875" style="91" customWidth="1"/>
    <col min="11014" max="11017" width="9.140625" style="91"/>
    <col min="11018" max="11018" width="11" style="91" customWidth="1"/>
    <col min="11019" max="11019" width="12" style="91" customWidth="1"/>
    <col min="11020" max="11020" width="10.85546875" style="91" customWidth="1"/>
    <col min="11021" max="11021" width="11.85546875" style="91" customWidth="1"/>
    <col min="11022" max="11022" width="14" style="91" customWidth="1"/>
    <col min="11023" max="11268" width="9.140625" style="91"/>
    <col min="11269" max="11269" width="27.85546875" style="91" customWidth="1"/>
    <col min="11270" max="11273" width="9.140625" style="91"/>
    <col min="11274" max="11274" width="11" style="91" customWidth="1"/>
    <col min="11275" max="11275" width="12" style="91" customWidth="1"/>
    <col min="11276" max="11276" width="10.85546875" style="91" customWidth="1"/>
    <col min="11277" max="11277" width="11.85546875" style="91" customWidth="1"/>
    <col min="11278" max="11278" width="14" style="91" customWidth="1"/>
    <col min="11279" max="11524" width="9.140625" style="91"/>
    <col min="11525" max="11525" width="27.85546875" style="91" customWidth="1"/>
    <col min="11526" max="11529" width="9.140625" style="91"/>
    <col min="11530" max="11530" width="11" style="91" customWidth="1"/>
    <col min="11531" max="11531" width="12" style="91" customWidth="1"/>
    <col min="11532" max="11532" width="10.85546875" style="91" customWidth="1"/>
    <col min="11533" max="11533" width="11.85546875" style="91" customWidth="1"/>
    <col min="11534" max="11534" width="14" style="91" customWidth="1"/>
    <col min="11535" max="11780" width="9.140625" style="91"/>
    <col min="11781" max="11781" width="27.85546875" style="91" customWidth="1"/>
    <col min="11782" max="11785" width="9.140625" style="91"/>
    <col min="11786" max="11786" width="11" style="91" customWidth="1"/>
    <col min="11787" max="11787" width="12" style="91" customWidth="1"/>
    <col min="11788" max="11788" width="10.85546875" style="91" customWidth="1"/>
    <col min="11789" max="11789" width="11.85546875" style="91" customWidth="1"/>
    <col min="11790" max="11790" width="14" style="91" customWidth="1"/>
    <col min="11791" max="12036" width="9.140625" style="91"/>
    <col min="12037" max="12037" width="27.85546875" style="91" customWidth="1"/>
    <col min="12038" max="12041" width="9.140625" style="91"/>
    <col min="12042" max="12042" width="11" style="91" customWidth="1"/>
    <col min="12043" max="12043" width="12" style="91" customWidth="1"/>
    <col min="12044" max="12044" width="10.85546875" style="91" customWidth="1"/>
    <col min="12045" max="12045" width="11.85546875" style="91" customWidth="1"/>
    <col min="12046" max="12046" width="14" style="91" customWidth="1"/>
    <col min="12047" max="12292" width="9.140625" style="91"/>
    <col min="12293" max="12293" width="27.85546875" style="91" customWidth="1"/>
    <col min="12294" max="12297" width="9.140625" style="91"/>
    <col min="12298" max="12298" width="11" style="91" customWidth="1"/>
    <col min="12299" max="12299" width="12" style="91" customWidth="1"/>
    <col min="12300" max="12300" width="10.85546875" style="91" customWidth="1"/>
    <col min="12301" max="12301" width="11.85546875" style="91" customWidth="1"/>
    <col min="12302" max="12302" width="14" style="91" customWidth="1"/>
    <col min="12303" max="12548" width="9.140625" style="91"/>
    <col min="12549" max="12549" width="27.85546875" style="91" customWidth="1"/>
    <col min="12550" max="12553" width="9.140625" style="91"/>
    <col min="12554" max="12554" width="11" style="91" customWidth="1"/>
    <col min="12555" max="12555" width="12" style="91" customWidth="1"/>
    <col min="12556" max="12556" width="10.85546875" style="91" customWidth="1"/>
    <col min="12557" max="12557" width="11.85546875" style="91" customWidth="1"/>
    <col min="12558" max="12558" width="14" style="91" customWidth="1"/>
    <col min="12559" max="12804" width="9.140625" style="91"/>
    <col min="12805" max="12805" width="27.85546875" style="91" customWidth="1"/>
    <col min="12806" max="12809" width="9.140625" style="91"/>
    <col min="12810" max="12810" width="11" style="91" customWidth="1"/>
    <col min="12811" max="12811" width="12" style="91" customWidth="1"/>
    <col min="12812" max="12812" width="10.85546875" style="91" customWidth="1"/>
    <col min="12813" max="12813" width="11.85546875" style="91" customWidth="1"/>
    <col min="12814" max="12814" width="14" style="91" customWidth="1"/>
    <col min="12815" max="13060" width="9.140625" style="91"/>
    <col min="13061" max="13061" width="27.85546875" style="91" customWidth="1"/>
    <col min="13062" max="13065" width="9.140625" style="91"/>
    <col min="13066" max="13066" width="11" style="91" customWidth="1"/>
    <col min="13067" max="13067" width="12" style="91" customWidth="1"/>
    <col min="13068" max="13068" width="10.85546875" style="91" customWidth="1"/>
    <col min="13069" max="13069" width="11.85546875" style="91" customWidth="1"/>
    <col min="13070" max="13070" width="14" style="91" customWidth="1"/>
    <col min="13071" max="13316" width="9.140625" style="91"/>
    <col min="13317" max="13317" width="27.85546875" style="91" customWidth="1"/>
    <col min="13318" max="13321" width="9.140625" style="91"/>
    <col min="13322" max="13322" width="11" style="91" customWidth="1"/>
    <col min="13323" max="13323" width="12" style="91" customWidth="1"/>
    <col min="13324" max="13324" width="10.85546875" style="91" customWidth="1"/>
    <col min="13325" max="13325" width="11.85546875" style="91" customWidth="1"/>
    <col min="13326" max="13326" width="14" style="91" customWidth="1"/>
    <col min="13327" max="13572" width="9.140625" style="91"/>
    <col min="13573" max="13573" width="27.85546875" style="91" customWidth="1"/>
    <col min="13574" max="13577" width="9.140625" style="91"/>
    <col min="13578" max="13578" width="11" style="91" customWidth="1"/>
    <col min="13579" max="13579" width="12" style="91" customWidth="1"/>
    <col min="13580" max="13580" width="10.85546875" style="91" customWidth="1"/>
    <col min="13581" max="13581" width="11.85546875" style="91" customWidth="1"/>
    <col min="13582" max="13582" width="14" style="91" customWidth="1"/>
    <col min="13583" max="13828" width="9.140625" style="91"/>
    <col min="13829" max="13829" width="27.85546875" style="91" customWidth="1"/>
    <col min="13830" max="13833" width="9.140625" style="91"/>
    <col min="13834" max="13834" width="11" style="91" customWidth="1"/>
    <col min="13835" max="13835" width="12" style="91" customWidth="1"/>
    <col min="13836" max="13836" width="10.85546875" style="91" customWidth="1"/>
    <col min="13837" max="13837" width="11.85546875" style="91" customWidth="1"/>
    <col min="13838" max="13838" width="14" style="91" customWidth="1"/>
    <col min="13839" max="14084" width="9.140625" style="91"/>
    <col min="14085" max="14085" width="27.85546875" style="91" customWidth="1"/>
    <col min="14086" max="14089" width="9.140625" style="91"/>
    <col min="14090" max="14090" width="11" style="91" customWidth="1"/>
    <col min="14091" max="14091" width="12" style="91" customWidth="1"/>
    <col min="14092" max="14092" width="10.85546875" style="91" customWidth="1"/>
    <col min="14093" max="14093" width="11.85546875" style="91" customWidth="1"/>
    <col min="14094" max="14094" width="14" style="91" customWidth="1"/>
    <col min="14095" max="14340" width="9.140625" style="91"/>
    <col min="14341" max="14341" width="27.85546875" style="91" customWidth="1"/>
    <col min="14342" max="14345" width="9.140625" style="91"/>
    <col min="14346" max="14346" width="11" style="91" customWidth="1"/>
    <col min="14347" max="14347" width="12" style="91" customWidth="1"/>
    <col min="14348" max="14348" width="10.85546875" style="91" customWidth="1"/>
    <col min="14349" max="14349" width="11.85546875" style="91" customWidth="1"/>
    <col min="14350" max="14350" width="14" style="91" customWidth="1"/>
    <col min="14351" max="14596" width="9.140625" style="91"/>
    <col min="14597" max="14597" width="27.85546875" style="91" customWidth="1"/>
    <col min="14598" max="14601" width="9.140625" style="91"/>
    <col min="14602" max="14602" width="11" style="91" customWidth="1"/>
    <col min="14603" max="14603" width="12" style="91" customWidth="1"/>
    <col min="14604" max="14604" width="10.85546875" style="91" customWidth="1"/>
    <col min="14605" max="14605" width="11.85546875" style="91" customWidth="1"/>
    <col min="14606" max="14606" width="14" style="91" customWidth="1"/>
    <col min="14607" max="14852" width="9.140625" style="91"/>
    <col min="14853" max="14853" width="27.85546875" style="91" customWidth="1"/>
    <col min="14854" max="14857" width="9.140625" style="91"/>
    <col min="14858" max="14858" width="11" style="91" customWidth="1"/>
    <col min="14859" max="14859" width="12" style="91" customWidth="1"/>
    <col min="14860" max="14860" width="10.85546875" style="91" customWidth="1"/>
    <col min="14861" max="14861" width="11.85546875" style="91" customWidth="1"/>
    <col min="14862" max="14862" width="14" style="91" customWidth="1"/>
    <col min="14863" max="15108" width="9.140625" style="91"/>
    <col min="15109" max="15109" width="27.85546875" style="91" customWidth="1"/>
    <col min="15110" max="15113" width="9.140625" style="91"/>
    <col min="15114" max="15114" width="11" style="91" customWidth="1"/>
    <col min="15115" max="15115" width="12" style="91" customWidth="1"/>
    <col min="15116" max="15116" width="10.85546875" style="91" customWidth="1"/>
    <col min="15117" max="15117" width="11.85546875" style="91" customWidth="1"/>
    <col min="15118" max="15118" width="14" style="91" customWidth="1"/>
    <col min="15119" max="15364" width="9.140625" style="91"/>
    <col min="15365" max="15365" width="27.85546875" style="91" customWidth="1"/>
    <col min="15366" max="15369" width="9.140625" style="91"/>
    <col min="15370" max="15370" width="11" style="91" customWidth="1"/>
    <col min="15371" max="15371" width="12" style="91" customWidth="1"/>
    <col min="15372" max="15372" width="10.85546875" style="91" customWidth="1"/>
    <col min="15373" max="15373" width="11.85546875" style="91" customWidth="1"/>
    <col min="15374" max="15374" width="14" style="91" customWidth="1"/>
    <col min="15375" max="15620" width="9.140625" style="91"/>
    <col min="15621" max="15621" width="27.85546875" style="91" customWidth="1"/>
    <col min="15622" max="15625" width="9.140625" style="91"/>
    <col min="15626" max="15626" width="11" style="91" customWidth="1"/>
    <col min="15627" max="15627" width="12" style="91" customWidth="1"/>
    <col min="15628" max="15628" width="10.85546875" style="91" customWidth="1"/>
    <col min="15629" max="15629" width="11.85546875" style="91" customWidth="1"/>
    <col min="15630" max="15630" width="14" style="91" customWidth="1"/>
    <col min="15631" max="15876" width="9.140625" style="91"/>
    <col min="15877" max="15877" width="27.85546875" style="91" customWidth="1"/>
    <col min="15878" max="15881" width="9.140625" style="91"/>
    <col min="15882" max="15882" width="11" style="91" customWidth="1"/>
    <col min="15883" max="15883" width="12" style="91" customWidth="1"/>
    <col min="15884" max="15884" width="10.85546875" style="91" customWidth="1"/>
    <col min="15885" max="15885" width="11.85546875" style="91" customWidth="1"/>
    <col min="15886" max="15886" width="14" style="91" customWidth="1"/>
    <col min="15887" max="16132" width="9.140625" style="91"/>
    <col min="16133" max="16133" width="27.85546875" style="91" customWidth="1"/>
    <col min="16134" max="16137" width="9.140625" style="91"/>
    <col min="16138" max="16138" width="11" style="91" customWidth="1"/>
    <col min="16139" max="16139" width="12" style="91" customWidth="1"/>
    <col min="16140" max="16140" width="10.85546875" style="91" customWidth="1"/>
    <col min="16141" max="16141" width="11.85546875" style="91" customWidth="1"/>
    <col min="16142" max="16142" width="14" style="91" customWidth="1"/>
    <col min="16143" max="16384" width="9.140625" style="91"/>
  </cols>
  <sheetData>
    <row r="1" spans="2:15" x14ac:dyDescent="0.3">
      <c r="L1" s="92"/>
      <c r="M1" s="92"/>
      <c r="N1" s="92"/>
      <c r="O1" s="92"/>
    </row>
    <row r="2" spans="2:15" x14ac:dyDescent="0.3">
      <c r="B2" s="301"/>
      <c r="C2" s="310">
        <v>2004</v>
      </c>
      <c r="D2" s="310">
        <v>2006</v>
      </c>
      <c r="E2" s="310">
        <v>2008</v>
      </c>
      <c r="F2" s="310">
        <v>2010</v>
      </c>
      <c r="G2" s="310">
        <v>2012</v>
      </c>
      <c r="H2" s="310">
        <v>2014</v>
      </c>
      <c r="I2" s="92"/>
      <c r="J2" s="193"/>
      <c r="L2" s="181"/>
      <c r="M2" s="181"/>
      <c r="N2" s="182"/>
      <c r="O2" s="92"/>
    </row>
    <row r="3" spans="2:15" x14ac:dyDescent="0.3">
      <c r="B3" s="302" t="s">
        <v>150</v>
      </c>
      <c r="C3" s="303">
        <v>191</v>
      </c>
      <c r="D3" s="303">
        <v>205.5</v>
      </c>
      <c r="E3" s="304">
        <v>241.87950694646969</v>
      </c>
      <c r="F3" s="305">
        <v>250.98988639396555</v>
      </c>
      <c r="G3" s="305">
        <v>201.39512403448992</v>
      </c>
      <c r="H3" s="305">
        <v>232.20720727209414</v>
      </c>
      <c r="I3" s="204"/>
      <c r="J3" s="193"/>
      <c r="K3" s="193"/>
      <c r="L3" s="183"/>
      <c r="M3" s="183"/>
      <c r="N3" s="104"/>
      <c r="O3" s="102"/>
    </row>
    <row r="4" spans="2:15" x14ac:dyDescent="0.3">
      <c r="B4" s="302" t="s">
        <v>151</v>
      </c>
      <c r="C4" s="303">
        <v>82</v>
      </c>
      <c r="D4" s="303">
        <v>115.1</v>
      </c>
      <c r="E4" s="306">
        <v>142.39539129092967</v>
      </c>
      <c r="F4" s="305">
        <v>162.50403324718968</v>
      </c>
      <c r="G4" s="305">
        <v>143.41823947037796</v>
      </c>
      <c r="H4" s="305">
        <v>141.91909860629312</v>
      </c>
      <c r="I4" s="204"/>
      <c r="J4" s="193"/>
      <c r="K4" s="193"/>
      <c r="L4" s="194"/>
      <c r="M4" s="189"/>
      <c r="N4" s="186"/>
      <c r="O4" s="102"/>
    </row>
    <row r="5" spans="2:15" ht="17.25" customHeight="1" x14ac:dyDescent="0.3">
      <c r="B5" s="302" t="s">
        <v>152</v>
      </c>
      <c r="C5" s="303">
        <v>86.7</v>
      </c>
      <c r="D5" s="303">
        <v>118.3</v>
      </c>
      <c r="E5" s="307">
        <v>141.55643780318991</v>
      </c>
      <c r="F5" s="305">
        <v>121.84636059141656</v>
      </c>
      <c r="G5" s="305">
        <v>134.27675457471517</v>
      </c>
      <c r="H5" s="305">
        <v>170.37045820453187</v>
      </c>
      <c r="I5" s="204"/>
      <c r="J5" s="193"/>
      <c r="K5" s="193"/>
      <c r="L5" s="184"/>
      <c r="M5" s="184"/>
      <c r="N5" s="185"/>
      <c r="O5" s="102"/>
    </row>
    <row r="6" spans="2:15" x14ac:dyDescent="0.3">
      <c r="B6" s="302" t="s">
        <v>153</v>
      </c>
      <c r="C6" s="303">
        <v>11.5</v>
      </c>
      <c r="D6" s="303">
        <v>17.8</v>
      </c>
      <c r="E6" s="308">
        <v>22.937231618806297</v>
      </c>
      <c r="F6" s="305">
        <v>16.196738</v>
      </c>
      <c r="G6" s="305">
        <v>17.5423358</v>
      </c>
      <c r="H6" s="305">
        <v>20.416456695100479</v>
      </c>
      <c r="I6" s="204"/>
      <c r="J6" s="193"/>
      <c r="K6" s="193"/>
      <c r="L6" s="184"/>
      <c r="M6" s="184"/>
      <c r="N6" s="187"/>
      <c r="O6" s="102"/>
    </row>
    <row r="7" spans="2:15" x14ac:dyDescent="0.3">
      <c r="B7" s="302" t="s">
        <v>154</v>
      </c>
      <c r="C7" s="303">
        <v>82.3</v>
      </c>
      <c r="D7" s="303">
        <v>101.5</v>
      </c>
      <c r="E7" s="309">
        <v>144.58452566464373</v>
      </c>
      <c r="F7" s="305">
        <v>125.25891627999999</v>
      </c>
      <c r="G7" s="305">
        <v>96.260803331342544</v>
      </c>
      <c r="H7" s="305">
        <v>106.49652058223985</v>
      </c>
      <c r="I7" s="204"/>
      <c r="J7" s="193"/>
      <c r="K7" s="193"/>
      <c r="L7" s="184"/>
      <c r="M7" s="184"/>
      <c r="N7" s="188"/>
      <c r="O7" s="102"/>
    </row>
    <row r="8" spans="2:15" x14ac:dyDescent="0.3">
      <c r="B8" s="302" t="s">
        <v>48</v>
      </c>
      <c r="C8" s="303">
        <v>38.200000000000003</v>
      </c>
      <c r="D8" s="303">
        <v>42.5</v>
      </c>
      <c r="E8" s="308">
        <v>56.398237720240793</v>
      </c>
      <c r="F8" s="305">
        <v>31.529239621034488</v>
      </c>
      <c r="G8" s="305">
        <v>50.139269114891249</v>
      </c>
      <c r="H8" s="305">
        <v>36.026205273520219</v>
      </c>
      <c r="I8" s="242"/>
      <c r="J8" s="193"/>
      <c r="K8" s="193"/>
      <c r="L8" s="195"/>
      <c r="M8" s="184"/>
      <c r="N8" s="188"/>
      <c r="O8" s="102"/>
    </row>
    <row r="9" spans="2:15" x14ac:dyDescent="0.3">
      <c r="B9" s="302" t="s">
        <v>197</v>
      </c>
      <c r="C9" s="303"/>
      <c r="D9" s="303"/>
      <c r="E9" s="308"/>
      <c r="F9" s="305"/>
      <c r="G9" s="305">
        <v>21.359184901258558</v>
      </c>
      <c r="H9" s="305">
        <v>22.676495581156431</v>
      </c>
      <c r="I9" s="204"/>
      <c r="J9" s="193"/>
      <c r="K9" s="193"/>
      <c r="L9" s="195"/>
      <c r="M9" s="184"/>
      <c r="N9" s="188"/>
      <c r="O9" s="102"/>
    </row>
    <row r="10" spans="2:15" x14ac:dyDescent="0.3">
      <c r="B10" s="302" t="s">
        <v>20</v>
      </c>
      <c r="C10" s="303">
        <v>491.7</v>
      </c>
      <c r="D10" s="303">
        <v>600.69999999999993</v>
      </c>
      <c r="E10" s="303">
        <v>749.75133104428016</v>
      </c>
      <c r="F10" s="305">
        <v>708.3251741336062</v>
      </c>
      <c r="G10" s="305">
        <v>664.39171122707535</v>
      </c>
      <c r="H10" s="305">
        <v>730.1124422149361</v>
      </c>
      <c r="I10" s="242"/>
      <c r="J10" s="193"/>
      <c r="K10" s="193"/>
      <c r="L10" s="181"/>
      <c r="M10" s="181"/>
      <c r="N10" s="102"/>
      <c r="O10" s="102"/>
    </row>
    <row r="11" spans="2:15" s="108" customFormat="1" ht="26.25" customHeight="1" x14ac:dyDescent="0.2">
      <c r="B11" s="105"/>
      <c r="C11" s="84"/>
      <c r="D11" s="84"/>
      <c r="E11" s="84"/>
      <c r="F11" s="109"/>
      <c r="G11" s="109"/>
      <c r="H11" s="109"/>
      <c r="I11" s="109"/>
      <c r="J11" s="110"/>
      <c r="K11" s="110"/>
      <c r="L11" s="111"/>
      <c r="M11" s="94"/>
      <c r="N11" s="106"/>
      <c r="O11" s="107"/>
    </row>
    <row r="12" spans="2:15" ht="16.5" x14ac:dyDescent="0.3">
      <c r="B12" s="96"/>
      <c r="M12" s="93"/>
      <c r="N12" s="95"/>
      <c r="O12" s="92"/>
    </row>
    <row r="13" spans="2:15" ht="16.5" x14ac:dyDescent="0.3">
      <c r="B13" s="96"/>
      <c r="C13" s="97"/>
      <c r="D13" s="97"/>
      <c r="E13" s="97"/>
      <c r="F13" s="95"/>
      <c r="G13" s="95"/>
      <c r="H13" s="95"/>
      <c r="I13" s="95"/>
      <c r="M13" s="93"/>
      <c r="N13" s="95"/>
      <c r="O13" s="92"/>
    </row>
    <row r="14" spans="2:15" ht="16.5" x14ac:dyDescent="0.3">
      <c r="B14" s="96"/>
      <c r="C14" s="97"/>
      <c r="D14" s="97"/>
      <c r="E14" s="97"/>
      <c r="F14" s="95"/>
      <c r="G14" s="95"/>
      <c r="H14" s="95"/>
      <c r="I14" s="95"/>
      <c r="M14" s="93"/>
      <c r="N14" s="95"/>
      <c r="O14" s="92"/>
    </row>
    <row r="15" spans="2:15" x14ac:dyDescent="0.3">
      <c r="L15" s="92"/>
      <c r="M15" s="92"/>
      <c r="N15" s="92"/>
      <c r="O15" s="92"/>
    </row>
    <row r="16" spans="2:15" ht="15" x14ac:dyDescent="0.3">
      <c r="L16" s="98"/>
      <c r="M16" s="98"/>
      <c r="N16" s="98"/>
      <c r="O16" s="92"/>
    </row>
    <row r="17" spans="12:15" x14ac:dyDescent="0.3">
      <c r="L17" s="92"/>
      <c r="M17" s="92"/>
      <c r="N17" s="92"/>
      <c r="O17" s="92"/>
    </row>
    <row r="18" spans="12:15" x14ac:dyDescent="0.3">
      <c r="L18" s="92"/>
      <c r="M18" s="92"/>
      <c r="N18" s="92"/>
      <c r="O18" s="92"/>
    </row>
    <row r="33" spans="2:12" ht="14.25" x14ac:dyDescent="0.3">
      <c r="B33" s="335"/>
      <c r="C33" s="336">
        <v>2004</v>
      </c>
      <c r="D33" s="336">
        <v>2004</v>
      </c>
      <c r="E33" s="336">
        <v>2014</v>
      </c>
      <c r="F33" s="336">
        <v>2014</v>
      </c>
      <c r="G33" s="103"/>
      <c r="H33" s="103"/>
      <c r="I33" s="103"/>
    </row>
    <row r="34" spans="2:12" ht="14.25" x14ac:dyDescent="0.3">
      <c r="B34" s="335" t="s">
        <v>44</v>
      </c>
      <c r="C34" s="337">
        <v>191</v>
      </c>
      <c r="D34" s="338">
        <v>0.38844824079723411</v>
      </c>
      <c r="E34" s="339">
        <v>232.20720727209414</v>
      </c>
      <c r="F34" s="338">
        <v>0.31804307644401875</v>
      </c>
      <c r="G34" s="190"/>
      <c r="H34" s="190"/>
      <c r="I34" s="190"/>
      <c r="J34" s="180"/>
    </row>
    <row r="35" spans="2:12" ht="14.25" x14ac:dyDescent="0.3">
      <c r="B35" s="335" t="s">
        <v>151</v>
      </c>
      <c r="C35" s="337">
        <v>82</v>
      </c>
      <c r="D35" s="338">
        <v>0.16676835468781778</v>
      </c>
      <c r="E35" s="339">
        <v>141.91909860629312</v>
      </c>
      <c r="F35" s="338">
        <v>0.19437978371626474</v>
      </c>
      <c r="G35" s="190"/>
      <c r="H35" s="190"/>
      <c r="I35" s="190"/>
      <c r="J35" s="180"/>
    </row>
    <row r="36" spans="2:12" ht="14.25" x14ac:dyDescent="0.3">
      <c r="B36" s="335" t="s">
        <v>152</v>
      </c>
      <c r="C36" s="337">
        <v>86.7</v>
      </c>
      <c r="D36" s="338">
        <v>0.17632702867602199</v>
      </c>
      <c r="E36" s="339">
        <v>170.37045820453187</v>
      </c>
      <c r="F36" s="338">
        <v>0.2333482465901833</v>
      </c>
      <c r="G36" s="190"/>
      <c r="H36" s="190"/>
      <c r="I36" s="190"/>
      <c r="J36" s="180"/>
      <c r="K36" s="92"/>
    </row>
    <row r="37" spans="2:12" ht="14.25" x14ac:dyDescent="0.3">
      <c r="B37" s="335" t="s">
        <v>153</v>
      </c>
      <c r="C37" s="337">
        <v>11.5</v>
      </c>
      <c r="D37" s="338">
        <v>2.3388244864754933E-2</v>
      </c>
      <c r="E37" s="339">
        <v>20.416456695100479</v>
      </c>
      <c r="F37" s="338">
        <v>2.7963441676412529E-2</v>
      </c>
      <c r="G37" s="190"/>
      <c r="H37" s="190"/>
      <c r="I37" s="190"/>
      <c r="J37" s="180"/>
      <c r="K37" s="92"/>
    </row>
    <row r="38" spans="2:12" ht="14.25" x14ac:dyDescent="0.3">
      <c r="B38" s="335" t="s">
        <v>154</v>
      </c>
      <c r="C38" s="337">
        <v>82.3</v>
      </c>
      <c r="D38" s="338">
        <v>0.16737848281472442</v>
      </c>
      <c r="E38" s="339">
        <v>106.49652058223985</v>
      </c>
      <c r="F38" s="338">
        <v>0.14586317726508294</v>
      </c>
      <c r="G38" s="190"/>
      <c r="H38" s="190"/>
      <c r="I38" s="190"/>
      <c r="J38" s="180"/>
      <c r="K38" s="102"/>
    </row>
    <row r="39" spans="2:12" ht="14.25" x14ac:dyDescent="0.3">
      <c r="B39" s="335" t="s">
        <v>48</v>
      </c>
      <c r="C39" s="337">
        <v>38.200000000000003</v>
      </c>
      <c r="D39" s="338">
        <v>7.7689648159446831E-2</v>
      </c>
      <c r="E39" s="339">
        <v>36.026205273520219</v>
      </c>
      <c r="F39" s="338">
        <v>4.9343365748196012E-2</v>
      </c>
      <c r="G39" s="190"/>
      <c r="H39" s="190"/>
      <c r="I39" s="190"/>
      <c r="J39" s="180"/>
      <c r="K39" s="102"/>
    </row>
    <row r="40" spans="2:12" ht="14.25" x14ac:dyDescent="0.3">
      <c r="B40" s="340" t="s">
        <v>197</v>
      </c>
      <c r="C40" s="337">
        <v>0</v>
      </c>
      <c r="D40" s="338">
        <v>0</v>
      </c>
      <c r="E40" s="339">
        <v>22.676495581156431</v>
      </c>
      <c r="F40" s="338">
        <v>3.1058908559841732E-2</v>
      </c>
      <c r="G40" s="190"/>
      <c r="H40" s="190"/>
      <c r="I40" s="190"/>
      <c r="J40" s="180"/>
      <c r="K40" s="102"/>
    </row>
    <row r="41" spans="2:12" ht="14.25" x14ac:dyDescent="0.3">
      <c r="B41" s="11"/>
      <c r="C41" s="341">
        <f>SUM(C34:C40)</f>
        <v>491.7</v>
      </c>
      <c r="D41" s="329"/>
      <c r="E41" s="341">
        <f>SUM(E34:E40)</f>
        <v>730.1124422149361</v>
      </c>
      <c r="F41" s="338">
        <f>E41/E$41</f>
        <v>1</v>
      </c>
      <c r="G41" s="100"/>
      <c r="H41" s="100"/>
      <c r="I41" s="100"/>
      <c r="J41" s="101"/>
      <c r="K41" s="102"/>
      <c r="L41" s="102"/>
    </row>
    <row r="42" spans="2:12" x14ac:dyDescent="0.3">
      <c r="D42" s="99"/>
      <c r="E42" s="100"/>
      <c r="F42" s="100"/>
      <c r="G42" s="214"/>
      <c r="H42" s="214"/>
      <c r="I42" s="214"/>
      <c r="J42" s="101"/>
      <c r="K42" s="102"/>
      <c r="L42" s="102"/>
    </row>
    <row r="59" spans="14:16" x14ac:dyDescent="0.3">
      <c r="N59" s="92"/>
      <c r="O59" s="92"/>
      <c r="P59" s="92"/>
    </row>
    <row r="65" spans="3:10" x14ac:dyDescent="0.3">
      <c r="C65" s="260"/>
      <c r="D65" s="260"/>
      <c r="E65" s="260"/>
      <c r="F65" s="260"/>
      <c r="G65" s="260"/>
      <c r="H65" s="260"/>
      <c r="I65" s="260"/>
      <c r="J65" s="261"/>
    </row>
    <row r="66" spans="3:10" x14ac:dyDescent="0.3">
      <c r="C66" s="260"/>
      <c r="D66" s="260"/>
      <c r="E66" s="260"/>
      <c r="F66" s="260"/>
      <c r="G66" s="260"/>
      <c r="H66" s="260"/>
      <c r="I66" s="260"/>
      <c r="J66" s="261"/>
    </row>
    <row r="67" spans="3:10" x14ac:dyDescent="0.3">
      <c r="C67" s="260"/>
      <c r="D67" s="260"/>
      <c r="E67" s="260"/>
      <c r="F67" s="260"/>
      <c r="G67" s="260"/>
      <c r="H67" s="260"/>
      <c r="I67" s="260"/>
      <c r="J67" s="261"/>
    </row>
    <row r="68" spans="3:10" x14ac:dyDescent="0.3">
      <c r="C68" s="260"/>
      <c r="D68" s="260"/>
      <c r="E68" s="260"/>
      <c r="F68" s="260"/>
      <c r="G68" s="260"/>
      <c r="H68" s="260"/>
      <c r="I68" s="260"/>
      <c r="J68" s="261"/>
    </row>
    <row r="69" spans="3:10" x14ac:dyDescent="0.3">
      <c r="C69" s="260"/>
      <c r="D69" s="260"/>
      <c r="E69" s="260"/>
      <c r="F69" s="260"/>
      <c r="G69" s="260"/>
      <c r="H69" s="260"/>
      <c r="I69" s="260"/>
      <c r="J69" s="261"/>
    </row>
    <row r="70" spans="3:10" x14ac:dyDescent="0.3">
      <c r="C70" s="260"/>
      <c r="D70" s="260"/>
      <c r="E70" s="260"/>
      <c r="F70" s="260"/>
      <c r="G70" s="260"/>
      <c r="H70" s="260"/>
      <c r="I70" s="260"/>
      <c r="J70" s="261"/>
    </row>
    <row r="71" spans="3:10" x14ac:dyDescent="0.3">
      <c r="C71" s="260"/>
      <c r="D71" s="260"/>
      <c r="E71" s="260"/>
      <c r="F71" s="260"/>
      <c r="G71" s="260"/>
      <c r="H71" s="260"/>
      <c r="I71" s="260"/>
      <c r="J71" s="261"/>
    </row>
    <row r="72" spans="3:10" x14ac:dyDescent="0.3">
      <c r="C72" s="260"/>
      <c r="D72" s="260"/>
      <c r="E72" s="260"/>
      <c r="F72" s="260"/>
      <c r="G72" s="260"/>
      <c r="H72" s="260"/>
      <c r="I72" s="260"/>
      <c r="J72" s="261"/>
    </row>
    <row r="73" spans="3:10" x14ac:dyDescent="0.3">
      <c r="C73" s="241"/>
    </row>
    <row r="74" spans="3:10" x14ac:dyDescent="0.3">
      <c r="C74" s="241"/>
    </row>
    <row r="75" spans="3:10" x14ac:dyDescent="0.3">
      <c r="C75" s="241"/>
    </row>
  </sheetData>
  <sortState ref="A6:G12">
    <sortCondition ref="A6:A1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E9"/>
  <sheetViews>
    <sheetView workbookViewId="0">
      <selection sqref="A1:B9"/>
    </sheetView>
  </sheetViews>
  <sheetFormatPr defaultRowHeight="12.75" x14ac:dyDescent="0.2"/>
  <cols>
    <col min="1" max="1" width="12.28515625" customWidth="1"/>
    <col min="2" max="2" width="10.140625" customWidth="1"/>
  </cols>
  <sheetData>
    <row r="1" spans="1:5" s="12" customFormat="1" x14ac:dyDescent="0.2"/>
    <row r="2" spans="1:5" x14ac:dyDescent="0.2">
      <c r="B2" s="11" t="s">
        <v>168</v>
      </c>
      <c r="D2" s="11"/>
      <c r="E2" s="11"/>
    </row>
    <row r="3" spans="1:5" x14ac:dyDescent="0.2">
      <c r="A3">
        <v>2002</v>
      </c>
      <c r="B3" s="147">
        <v>322.3</v>
      </c>
      <c r="E3" s="5"/>
    </row>
    <row r="4" spans="1:5" x14ac:dyDescent="0.2">
      <c r="A4">
        <v>2004</v>
      </c>
      <c r="B4" s="147">
        <v>492</v>
      </c>
      <c r="E4" s="5"/>
    </row>
    <row r="5" spans="1:5" x14ac:dyDescent="0.2">
      <c r="A5">
        <v>2006</v>
      </c>
      <c r="B5" s="147">
        <v>600.5</v>
      </c>
      <c r="E5" s="5"/>
    </row>
    <row r="6" spans="1:5" x14ac:dyDescent="0.2">
      <c r="A6">
        <v>2008</v>
      </c>
      <c r="B6" s="147">
        <v>749.75099999999998</v>
      </c>
      <c r="E6" s="5"/>
    </row>
    <row r="7" spans="1:5" x14ac:dyDescent="0.2">
      <c r="A7">
        <v>2010</v>
      </c>
      <c r="B7" s="147">
        <v>708.32517413360631</v>
      </c>
      <c r="E7" s="5"/>
    </row>
    <row r="8" spans="1:5" x14ac:dyDescent="0.2">
      <c r="A8">
        <v>2012</v>
      </c>
      <c r="B8" s="5">
        <v>664.39171122707603</v>
      </c>
      <c r="C8" s="64"/>
      <c r="E8" s="5"/>
    </row>
    <row r="9" spans="1:5" x14ac:dyDescent="0.2">
      <c r="A9">
        <v>2014</v>
      </c>
      <c r="B9" s="5">
        <v>730.1124422149361</v>
      </c>
      <c r="C9" s="5"/>
      <c r="D9" s="174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8"/>
  <sheetViews>
    <sheetView topLeftCell="C43" workbookViewId="0">
      <selection activeCell="G20" sqref="G20"/>
    </sheetView>
  </sheetViews>
  <sheetFormatPr defaultRowHeight="15" x14ac:dyDescent="0.2"/>
  <cols>
    <col min="1" max="1" width="9.140625" style="58" collapsed="1"/>
    <col min="2" max="2" width="9.140625" style="56"/>
    <col min="3" max="3" width="16.42578125" style="57" customWidth="1"/>
    <col min="4" max="4" width="13.140625" style="60" customWidth="1"/>
    <col min="5" max="5" width="13.140625" style="61" customWidth="1"/>
    <col min="6" max="6" width="13.140625" style="60" customWidth="1"/>
    <col min="7" max="7" width="11" style="60" customWidth="1"/>
    <col min="8" max="8" width="9.140625" style="59"/>
    <col min="9" max="9" width="9.140625" style="59" collapsed="1"/>
    <col min="10" max="12" width="9.140625" style="62"/>
    <col min="13" max="13" width="9.140625" style="63"/>
    <col min="14" max="14" width="9.140625" style="57" collapsed="1"/>
    <col min="15" max="16384" width="9.140625" style="62"/>
  </cols>
  <sheetData>
    <row r="1" spans="1:14" x14ac:dyDescent="0.2">
      <c r="C1" s="354"/>
      <c r="D1" s="347"/>
      <c r="E1" s="348"/>
      <c r="F1" s="347"/>
      <c r="G1" s="347"/>
      <c r="H1" s="349"/>
    </row>
    <row r="2" spans="1:14" ht="25.5" x14ac:dyDescent="0.2">
      <c r="C2" s="355"/>
      <c r="D2" s="331" t="s">
        <v>155</v>
      </c>
      <c r="E2" s="333" t="s">
        <v>156</v>
      </c>
      <c r="F2" s="331" t="s">
        <v>157</v>
      </c>
      <c r="G2" s="331" t="s">
        <v>9</v>
      </c>
      <c r="H2" s="349"/>
    </row>
    <row r="3" spans="1:14" ht="38.25" x14ac:dyDescent="0.2">
      <c r="C3" s="355" t="s">
        <v>230</v>
      </c>
      <c r="D3" s="334">
        <v>330.80376689166047</v>
      </c>
      <c r="E3" s="334">
        <v>344.64372574864558</v>
      </c>
      <c r="F3" s="334">
        <v>54.66472457463032</v>
      </c>
      <c r="G3" s="334">
        <v>730.11221721493644</v>
      </c>
      <c r="H3" s="350"/>
      <c r="I3" s="57"/>
    </row>
    <row r="4" spans="1:14" x14ac:dyDescent="0.2">
      <c r="C4" s="354"/>
      <c r="D4" s="347"/>
      <c r="E4" s="348"/>
      <c r="F4" s="347"/>
      <c r="G4" s="347"/>
      <c r="H4" s="349"/>
      <c r="M4" s="76"/>
    </row>
    <row r="5" spans="1:14" x14ac:dyDescent="0.2">
      <c r="C5" s="354"/>
      <c r="D5" s="347"/>
      <c r="E5" s="348"/>
      <c r="F5" s="347"/>
      <c r="G5" s="347"/>
      <c r="H5" s="349"/>
      <c r="M5" s="76"/>
    </row>
    <row r="6" spans="1:14" x14ac:dyDescent="0.2">
      <c r="C6" s="354"/>
      <c r="D6" s="347"/>
      <c r="E6" s="348"/>
      <c r="F6" s="347"/>
      <c r="G6" s="347"/>
      <c r="H6" s="349"/>
    </row>
    <row r="7" spans="1:14" x14ac:dyDescent="0.2">
      <c r="C7" s="354"/>
      <c r="D7" s="347"/>
      <c r="E7" s="348"/>
      <c r="F7" s="347"/>
      <c r="G7" s="347"/>
      <c r="H7" s="349"/>
    </row>
    <row r="8" spans="1:14" x14ac:dyDescent="0.2">
      <c r="C8" s="354"/>
      <c r="D8" s="347"/>
      <c r="E8" s="348"/>
      <c r="F8" s="347"/>
      <c r="G8" s="347"/>
      <c r="H8" s="349"/>
    </row>
    <row r="9" spans="1:14" x14ac:dyDescent="0.2">
      <c r="C9" s="354"/>
      <c r="D9" s="347"/>
      <c r="E9" s="348"/>
      <c r="F9" s="347"/>
      <c r="G9" s="347"/>
      <c r="H9" s="349"/>
    </row>
    <row r="10" spans="1:14" x14ac:dyDescent="0.2">
      <c r="C10" s="354"/>
      <c r="D10" s="347"/>
      <c r="E10" s="348"/>
      <c r="F10" s="347"/>
      <c r="G10" s="347"/>
      <c r="H10" s="349"/>
    </row>
    <row r="11" spans="1:14" x14ac:dyDescent="0.2">
      <c r="C11" s="354"/>
      <c r="D11" s="347"/>
      <c r="E11" s="348"/>
      <c r="F11" s="347"/>
      <c r="G11" s="347"/>
      <c r="H11" s="349"/>
    </row>
    <row r="12" spans="1:14" x14ac:dyDescent="0.2">
      <c r="C12" s="354"/>
      <c r="D12" s="347"/>
      <c r="E12" s="348"/>
      <c r="F12" s="347"/>
      <c r="G12" s="347"/>
      <c r="H12" s="349"/>
    </row>
    <row r="13" spans="1:14" x14ac:dyDescent="0.2">
      <c r="C13" s="354"/>
      <c r="D13" s="347"/>
      <c r="E13" s="348"/>
      <c r="F13" s="347"/>
      <c r="G13" s="347"/>
      <c r="H13" s="349"/>
    </row>
    <row r="14" spans="1:14" s="86" customFormat="1" x14ac:dyDescent="0.2">
      <c r="A14" s="82"/>
      <c r="B14" s="83"/>
      <c r="C14" s="356"/>
      <c r="D14" s="328"/>
      <c r="E14" s="328"/>
      <c r="F14" s="328"/>
      <c r="G14" s="328"/>
      <c r="H14" s="351"/>
      <c r="I14" s="85"/>
      <c r="M14" s="87"/>
      <c r="N14" s="88"/>
    </row>
    <row r="15" spans="1:14" x14ac:dyDescent="0.2">
      <c r="C15" s="356"/>
      <c r="D15" s="328"/>
      <c r="E15" s="328"/>
      <c r="F15" s="328"/>
      <c r="G15" s="328"/>
      <c r="H15" s="352"/>
      <c r="I15" s="89"/>
    </row>
    <row r="16" spans="1:14" x14ac:dyDescent="0.2">
      <c r="C16" s="356"/>
      <c r="D16" s="353"/>
      <c r="E16" s="353"/>
      <c r="F16" s="353"/>
      <c r="G16" s="353"/>
      <c r="H16" s="352"/>
      <c r="I16" s="89"/>
      <c r="J16" s="90"/>
    </row>
    <row r="17" spans="3:14" ht="18.75" customHeight="1" x14ac:dyDescent="0.2">
      <c r="C17" s="356"/>
      <c r="D17" s="353"/>
      <c r="E17" s="353"/>
      <c r="F17" s="353"/>
      <c r="G17" s="353"/>
      <c r="H17" s="352"/>
      <c r="I17" s="89"/>
      <c r="J17" s="90"/>
    </row>
    <row r="18" spans="3:14" x14ac:dyDescent="0.2">
      <c r="C18" s="356"/>
      <c r="D18" s="353"/>
      <c r="E18" s="353"/>
      <c r="F18" s="353"/>
      <c r="G18" s="353"/>
      <c r="H18" s="348"/>
    </row>
    <row r="19" spans="3:14" x14ac:dyDescent="0.2">
      <c r="C19" s="354"/>
      <c r="D19" s="347"/>
      <c r="E19" s="348"/>
      <c r="F19" s="347"/>
      <c r="G19" s="347"/>
      <c r="H19" s="349"/>
    </row>
    <row r="20" spans="3:14" x14ac:dyDescent="0.2">
      <c r="C20" s="333"/>
      <c r="D20" s="329">
        <v>2006</v>
      </c>
      <c r="E20" s="329">
        <v>2008</v>
      </c>
      <c r="F20" s="329">
        <v>2010</v>
      </c>
      <c r="G20" s="329">
        <v>2012</v>
      </c>
      <c r="H20" s="329">
        <v>2014</v>
      </c>
    </row>
    <row r="21" spans="3:14" x14ac:dyDescent="0.2">
      <c r="C21" s="333" t="s">
        <v>155</v>
      </c>
      <c r="D21" s="332">
        <v>0.55100000000000005</v>
      </c>
      <c r="E21" s="332">
        <v>0.627</v>
      </c>
      <c r="F21" s="332">
        <v>0.54</v>
      </c>
      <c r="G21" s="332">
        <v>0.50115645631586703</v>
      </c>
      <c r="H21" s="330">
        <v>0.45308619564473845</v>
      </c>
    </row>
    <row r="22" spans="3:14" x14ac:dyDescent="0.2">
      <c r="C22" s="333" t="s">
        <v>156</v>
      </c>
      <c r="D22" s="332">
        <v>0.36499999999999999</v>
      </c>
      <c r="E22" s="332">
        <v>0.33800000000000002</v>
      </c>
      <c r="F22" s="332">
        <v>0.41</v>
      </c>
      <c r="G22" s="332">
        <v>0.44035063402916008</v>
      </c>
      <c r="H22" s="330">
        <v>0.47204212944595408</v>
      </c>
    </row>
    <row r="23" spans="3:14" ht="25.5" x14ac:dyDescent="0.2">
      <c r="C23" s="333" t="s">
        <v>157</v>
      </c>
      <c r="D23" s="332">
        <v>8.4000000000000005E-2</v>
      </c>
      <c r="E23" s="332">
        <v>3.5000000000000003E-2</v>
      </c>
      <c r="F23" s="332">
        <v>0.05</v>
      </c>
      <c r="G23" s="332">
        <v>5.849290965497287E-2</v>
      </c>
      <c r="H23" s="330">
        <v>7.4871674909307365E-2</v>
      </c>
    </row>
    <row r="24" spans="3:14" x14ac:dyDescent="0.2">
      <c r="C24" s="333" t="s">
        <v>9</v>
      </c>
      <c r="D24" s="332">
        <f>SUM(D21:D23)</f>
        <v>1</v>
      </c>
      <c r="E24" s="332">
        <f t="shared" ref="E24:G24" si="0">SUM(E21:E23)</f>
        <v>1</v>
      </c>
      <c r="F24" s="332">
        <f t="shared" si="0"/>
        <v>1</v>
      </c>
      <c r="G24" s="332">
        <f t="shared" si="0"/>
        <v>1</v>
      </c>
      <c r="H24" s="330">
        <f>SUM(H21:H23)</f>
        <v>0.99999999999999989</v>
      </c>
      <c r="I24" s="57"/>
      <c r="M24" s="62"/>
      <c r="N24" s="62"/>
    </row>
    <row r="25" spans="3:14" x14ac:dyDescent="0.2">
      <c r="C25" s="354"/>
      <c r="D25" s="347"/>
      <c r="E25" s="348"/>
      <c r="F25" s="347"/>
      <c r="G25" s="347"/>
      <c r="H25" s="349"/>
      <c r="I25" s="57"/>
      <c r="M25" s="62"/>
      <c r="N25" s="62"/>
    </row>
    <row r="26" spans="3:14" x14ac:dyDescent="0.2">
      <c r="C26" s="354"/>
      <c r="D26" s="347"/>
      <c r="E26" s="348"/>
      <c r="F26" s="347"/>
      <c r="G26" s="347"/>
      <c r="H26" s="349"/>
      <c r="I26" s="57"/>
      <c r="M26" s="62"/>
      <c r="N26" s="62"/>
    </row>
    <row r="27" spans="3:14" x14ac:dyDescent="0.2">
      <c r="C27" s="354"/>
      <c r="D27" s="347"/>
      <c r="E27" s="348"/>
      <c r="F27" s="347"/>
      <c r="G27" s="347"/>
      <c r="H27" s="349"/>
      <c r="I27" s="57"/>
      <c r="M27" s="62"/>
      <c r="N27" s="62"/>
    </row>
    <row r="28" spans="3:14" x14ac:dyDescent="0.2">
      <c r="C28" s="354"/>
      <c r="D28" s="347"/>
      <c r="E28" s="348"/>
      <c r="F28" s="347"/>
      <c r="G28" s="347"/>
      <c r="H28" s="349"/>
      <c r="I28" s="57"/>
      <c r="M28" s="62"/>
      <c r="N28" s="62"/>
    </row>
    <row r="29" spans="3:14" x14ac:dyDescent="0.2">
      <c r="C29" s="354"/>
      <c r="D29" s="347"/>
      <c r="E29" s="348"/>
      <c r="F29" s="347"/>
      <c r="G29" s="347"/>
      <c r="H29" s="349"/>
      <c r="I29" s="62"/>
      <c r="L29" s="63"/>
      <c r="M29" s="57"/>
      <c r="N29" s="62"/>
    </row>
    <row r="30" spans="3:14" x14ac:dyDescent="0.2">
      <c r="C30" s="354" t="s">
        <v>9</v>
      </c>
      <c r="D30" s="347"/>
      <c r="E30" s="348"/>
      <c r="F30" s="347"/>
      <c r="G30" s="347"/>
      <c r="H30" s="349"/>
      <c r="I30" s="62"/>
      <c r="L30" s="63"/>
      <c r="M30" s="57"/>
      <c r="N30" s="62"/>
    </row>
    <row r="31" spans="3:14" ht="25.5" x14ac:dyDescent="0.2">
      <c r="C31" s="355"/>
      <c r="D31" s="331" t="s">
        <v>155</v>
      </c>
      <c r="E31" s="333" t="s">
        <v>156</v>
      </c>
      <c r="F31" s="331" t="s">
        <v>157</v>
      </c>
      <c r="G31" s="331" t="s">
        <v>20</v>
      </c>
      <c r="H31" s="349"/>
      <c r="I31" s="62"/>
      <c r="L31" s="63"/>
      <c r="M31" s="57"/>
      <c r="N31" s="62"/>
    </row>
    <row r="32" spans="3:14" ht="25.5" x14ac:dyDescent="0.2">
      <c r="C32" s="355" t="s">
        <v>75</v>
      </c>
      <c r="D32" s="331">
        <v>16.785670429869999</v>
      </c>
      <c r="E32" s="333">
        <v>60.447397081339993</v>
      </c>
      <c r="F32" s="331">
        <v>7.6046163406900007</v>
      </c>
      <c r="G32" s="331">
        <v>84.837683851899996</v>
      </c>
      <c r="H32" s="349"/>
      <c r="I32" s="62"/>
      <c r="L32" s="63"/>
      <c r="M32" s="57"/>
      <c r="N32" s="62"/>
    </row>
    <row r="33" spans="3:14" x14ac:dyDescent="0.2">
      <c r="C33" s="355" t="s">
        <v>72</v>
      </c>
      <c r="D33" s="331">
        <v>314.01809646179044</v>
      </c>
      <c r="E33" s="333">
        <v>284.19632866730552</v>
      </c>
      <c r="F33" s="331">
        <v>47.060108233940319</v>
      </c>
      <c r="G33" s="331">
        <v>645.27453336303631</v>
      </c>
      <c r="H33" s="349"/>
      <c r="I33" s="62"/>
      <c r="L33" s="63"/>
      <c r="M33" s="57"/>
      <c r="N33" s="62"/>
    </row>
    <row r="34" spans="3:14" x14ac:dyDescent="0.2">
      <c r="C34" s="355" t="s">
        <v>20</v>
      </c>
      <c r="D34" s="331">
        <v>330.80376689166042</v>
      </c>
      <c r="E34" s="333">
        <v>344.64372574864552</v>
      </c>
      <c r="F34" s="331">
        <v>54.66472457463032</v>
      </c>
      <c r="G34" s="331">
        <v>730.11221721493632</v>
      </c>
      <c r="H34" s="349"/>
      <c r="I34" s="62"/>
      <c r="J34" s="63"/>
      <c r="K34" s="57"/>
      <c r="M34" s="62"/>
      <c r="N34" s="62"/>
    </row>
    <row r="35" spans="3:14" x14ac:dyDescent="0.2">
      <c r="I35" s="62"/>
      <c r="J35" s="63"/>
      <c r="K35" s="57"/>
      <c r="M35" s="62"/>
      <c r="N35" s="62"/>
    </row>
    <row r="36" spans="3:14" x14ac:dyDescent="0.2">
      <c r="I36" s="62"/>
      <c r="J36" s="63"/>
      <c r="K36" s="57"/>
      <c r="M36" s="62"/>
      <c r="N36" s="62"/>
    </row>
    <row r="37" spans="3:14" x14ac:dyDescent="0.2">
      <c r="C37" s="57" t="s">
        <v>229</v>
      </c>
      <c r="I37" s="62"/>
      <c r="J37" s="63"/>
      <c r="K37" s="62" t="s">
        <v>205</v>
      </c>
      <c r="M37" s="62"/>
      <c r="N37" s="62"/>
    </row>
    <row r="38" spans="3:14" x14ac:dyDescent="0.2">
      <c r="I38" s="62"/>
      <c r="J38" s="63"/>
      <c r="K38" s="57"/>
      <c r="M38" s="62"/>
      <c r="N38" s="62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78"/>
  <sheetViews>
    <sheetView topLeftCell="A61" workbookViewId="0">
      <selection activeCell="A54" sqref="A54:E57"/>
    </sheetView>
  </sheetViews>
  <sheetFormatPr defaultRowHeight="12.75" x14ac:dyDescent="0.2"/>
  <cols>
    <col min="1" max="1" width="19" customWidth="1"/>
    <col min="2" max="2" width="17.85546875" customWidth="1"/>
    <col min="3" max="6" width="13.140625" customWidth="1"/>
    <col min="7" max="7" width="11.5703125" customWidth="1"/>
    <col min="8" max="8" width="11.5703125" style="233" customWidth="1"/>
    <col min="9" max="10" width="11.5703125" customWidth="1"/>
    <col min="11" max="11" width="12.5703125" customWidth="1"/>
    <col min="12" max="13" width="11.5703125" customWidth="1"/>
    <col min="260" max="260" width="18.140625" customWidth="1"/>
    <col min="261" max="261" width="17.85546875" customWidth="1"/>
    <col min="262" max="265" width="13.140625" customWidth="1"/>
    <col min="266" max="269" width="11.5703125" customWidth="1"/>
    <col min="516" max="516" width="18.140625" customWidth="1"/>
    <col min="517" max="517" width="17.85546875" customWidth="1"/>
    <col min="518" max="521" width="13.140625" customWidth="1"/>
    <col min="522" max="525" width="11.5703125" customWidth="1"/>
    <col min="772" max="772" width="18.140625" customWidth="1"/>
    <col min="773" max="773" width="17.85546875" customWidth="1"/>
    <col min="774" max="777" width="13.140625" customWidth="1"/>
    <col min="778" max="781" width="11.5703125" customWidth="1"/>
    <col min="1028" max="1028" width="18.140625" customWidth="1"/>
    <col min="1029" max="1029" width="17.85546875" customWidth="1"/>
    <col min="1030" max="1033" width="13.140625" customWidth="1"/>
    <col min="1034" max="1037" width="11.5703125" customWidth="1"/>
    <col min="1284" max="1284" width="18.140625" customWidth="1"/>
    <col min="1285" max="1285" width="17.85546875" customWidth="1"/>
    <col min="1286" max="1289" width="13.140625" customWidth="1"/>
    <col min="1290" max="1293" width="11.5703125" customWidth="1"/>
    <col min="1540" max="1540" width="18.140625" customWidth="1"/>
    <col min="1541" max="1541" width="17.85546875" customWidth="1"/>
    <col min="1542" max="1545" width="13.140625" customWidth="1"/>
    <col min="1546" max="1549" width="11.5703125" customWidth="1"/>
    <col min="1796" max="1796" width="18.140625" customWidth="1"/>
    <col min="1797" max="1797" width="17.85546875" customWidth="1"/>
    <col min="1798" max="1801" width="13.140625" customWidth="1"/>
    <col min="1802" max="1805" width="11.5703125" customWidth="1"/>
    <col min="2052" max="2052" width="18.140625" customWidth="1"/>
    <col min="2053" max="2053" width="17.85546875" customWidth="1"/>
    <col min="2054" max="2057" width="13.140625" customWidth="1"/>
    <col min="2058" max="2061" width="11.5703125" customWidth="1"/>
    <col min="2308" max="2308" width="18.140625" customWidth="1"/>
    <col min="2309" max="2309" width="17.85546875" customWidth="1"/>
    <col min="2310" max="2313" width="13.140625" customWidth="1"/>
    <col min="2314" max="2317" width="11.5703125" customWidth="1"/>
    <col min="2564" max="2564" width="18.140625" customWidth="1"/>
    <col min="2565" max="2565" width="17.85546875" customWidth="1"/>
    <col min="2566" max="2569" width="13.140625" customWidth="1"/>
    <col min="2570" max="2573" width="11.5703125" customWidth="1"/>
    <col min="2820" max="2820" width="18.140625" customWidth="1"/>
    <col min="2821" max="2821" width="17.85546875" customWidth="1"/>
    <col min="2822" max="2825" width="13.140625" customWidth="1"/>
    <col min="2826" max="2829" width="11.5703125" customWidth="1"/>
    <col min="3076" max="3076" width="18.140625" customWidth="1"/>
    <col min="3077" max="3077" width="17.85546875" customWidth="1"/>
    <col min="3078" max="3081" width="13.140625" customWidth="1"/>
    <col min="3082" max="3085" width="11.5703125" customWidth="1"/>
    <col min="3332" max="3332" width="18.140625" customWidth="1"/>
    <col min="3333" max="3333" width="17.85546875" customWidth="1"/>
    <col min="3334" max="3337" width="13.140625" customWidth="1"/>
    <col min="3338" max="3341" width="11.5703125" customWidth="1"/>
    <col min="3588" max="3588" width="18.140625" customWidth="1"/>
    <col min="3589" max="3589" width="17.85546875" customWidth="1"/>
    <col min="3590" max="3593" width="13.140625" customWidth="1"/>
    <col min="3594" max="3597" width="11.5703125" customWidth="1"/>
    <col min="3844" max="3844" width="18.140625" customWidth="1"/>
    <col min="3845" max="3845" width="17.85546875" customWidth="1"/>
    <col min="3846" max="3849" width="13.140625" customWidth="1"/>
    <col min="3850" max="3853" width="11.5703125" customWidth="1"/>
    <col min="4100" max="4100" width="18.140625" customWidth="1"/>
    <col min="4101" max="4101" width="17.85546875" customWidth="1"/>
    <col min="4102" max="4105" width="13.140625" customWidth="1"/>
    <col min="4106" max="4109" width="11.5703125" customWidth="1"/>
    <col min="4356" max="4356" width="18.140625" customWidth="1"/>
    <col min="4357" max="4357" width="17.85546875" customWidth="1"/>
    <col min="4358" max="4361" width="13.140625" customWidth="1"/>
    <col min="4362" max="4365" width="11.5703125" customWidth="1"/>
    <col min="4612" max="4612" width="18.140625" customWidth="1"/>
    <col min="4613" max="4613" width="17.85546875" customWidth="1"/>
    <col min="4614" max="4617" width="13.140625" customWidth="1"/>
    <col min="4618" max="4621" width="11.5703125" customWidth="1"/>
    <col min="4868" max="4868" width="18.140625" customWidth="1"/>
    <col min="4869" max="4869" width="17.85546875" customWidth="1"/>
    <col min="4870" max="4873" width="13.140625" customWidth="1"/>
    <col min="4874" max="4877" width="11.5703125" customWidth="1"/>
    <col min="5124" max="5124" width="18.140625" customWidth="1"/>
    <col min="5125" max="5125" width="17.85546875" customWidth="1"/>
    <col min="5126" max="5129" width="13.140625" customWidth="1"/>
    <col min="5130" max="5133" width="11.5703125" customWidth="1"/>
    <col min="5380" max="5380" width="18.140625" customWidth="1"/>
    <col min="5381" max="5381" width="17.85546875" customWidth="1"/>
    <col min="5382" max="5385" width="13.140625" customWidth="1"/>
    <col min="5386" max="5389" width="11.5703125" customWidth="1"/>
    <col min="5636" max="5636" width="18.140625" customWidth="1"/>
    <col min="5637" max="5637" width="17.85546875" customWidth="1"/>
    <col min="5638" max="5641" width="13.140625" customWidth="1"/>
    <col min="5642" max="5645" width="11.5703125" customWidth="1"/>
    <col min="5892" max="5892" width="18.140625" customWidth="1"/>
    <col min="5893" max="5893" width="17.85546875" customWidth="1"/>
    <col min="5894" max="5897" width="13.140625" customWidth="1"/>
    <col min="5898" max="5901" width="11.5703125" customWidth="1"/>
    <col min="6148" max="6148" width="18.140625" customWidth="1"/>
    <col min="6149" max="6149" width="17.85546875" customWidth="1"/>
    <col min="6150" max="6153" width="13.140625" customWidth="1"/>
    <col min="6154" max="6157" width="11.5703125" customWidth="1"/>
    <col min="6404" max="6404" width="18.140625" customWidth="1"/>
    <col min="6405" max="6405" width="17.85546875" customWidth="1"/>
    <col min="6406" max="6409" width="13.140625" customWidth="1"/>
    <col min="6410" max="6413" width="11.5703125" customWidth="1"/>
    <col min="6660" max="6660" width="18.140625" customWidth="1"/>
    <col min="6661" max="6661" width="17.85546875" customWidth="1"/>
    <col min="6662" max="6665" width="13.140625" customWidth="1"/>
    <col min="6666" max="6669" width="11.5703125" customWidth="1"/>
    <col min="6916" max="6916" width="18.140625" customWidth="1"/>
    <col min="6917" max="6917" width="17.85546875" customWidth="1"/>
    <col min="6918" max="6921" width="13.140625" customWidth="1"/>
    <col min="6922" max="6925" width="11.5703125" customWidth="1"/>
    <col min="7172" max="7172" width="18.140625" customWidth="1"/>
    <col min="7173" max="7173" width="17.85546875" customWidth="1"/>
    <col min="7174" max="7177" width="13.140625" customWidth="1"/>
    <col min="7178" max="7181" width="11.5703125" customWidth="1"/>
    <col min="7428" max="7428" width="18.140625" customWidth="1"/>
    <col min="7429" max="7429" width="17.85546875" customWidth="1"/>
    <col min="7430" max="7433" width="13.140625" customWidth="1"/>
    <col min="7434" max="7437" width="11.5703125" customWidth="1"/>
    <col min="7684" max="7684" width="18.140625" customWidth="1"/>
    <col min="7685" max="7685" width="17.85546875" customWidth="1"/>
    <col min="7686" max="7689" width="13.140625" customWidth="1"/>
    <col min="7690" max="7693" width="11.5703125" customWidth="1"/>
    <col min="7940" max="7940" width="18.140625" customWidth="1"/>
    <col min="7941" max="7941" width="17.85546875" customWidth="1"/>
    <col min="7942" max="7945" width="13.140625" customWidth="1"/>
    <col min="7946" max="7949" width="11.5703125" customWidth="1"/>
    <col min="8196" max="8196" width="18.140625" customWidth="1"/>
    <col min="8197" max="8197" width="17.85546875" customWidth="1"/>
    <col min="8198" max="8201" width="13.140625" customWidth="1"/>
    <col min="8202" max="8205" width="11.5703125" customWidth="1"/>
    <col min="8452" max="8452" width="18.140625" customWidth="1"/>
    <col min="8453" max="8453" width="17.85546875" customWidth="1"/>
    <col min="8454" max="8457" width="13.140625" customWidth="1"/>
    <col min="8458" max="8461" width="11.5703125" customWidth="1"/>
    <col min="8708" max="8708" width="18.140625" customWidth="1"/>
    <col min="8709" max="8709" width="17.85546875" customWidth="1"/>
    <col min="8710" max="8713" width="13.140625" customWidth="1"/>
    <col min="8714" max="8717" width="11.5703125" customWidth="1"/>
    <col min="8964" max="8964" width="18.140625" customWidth="1"/>
    <col min="8965" max="8965" width="17.85546875" customWidth="1"/>
    <col min="8966" max="8969" width="13.140625" customWidth="1"/>
    <col min="8970" max="8973" width="11.5703125" customWidth="1"/>
    <col min="9220" max="9220" width="18.140625" customWidth="1"/>
    <col min="9221" max="9221" width="17.85546875" customWidth="1"/>
    <col min="9222" max="9225" width="13.140625" customWidth="1"/>
    <col min="9226" max="9229" width="11.5703125" customWidth="1"/>
    <col min="9476" max="9476" width="18.140625" customWidth="1"/>
    <col min="9477" max="9477" width="17.85546875" customWidth="1"/>
    <col min="9478" max="9481" width="13.140625" customWidth="1"/>
    <col min="9482" max="9485" width="11.5703125" customWidth="1"/>
    <col min="9732" max="9732" width="18.140625" customWidth="1"/>
    <col min="9733" max="9733" width="17.85546875" customWidth="1"/>
    <col min="9734" max="9737" width="13.140625" customWidth="1"/>
    <col min="9738" max="9741" width="11.5703125" customWidth="1"/>
    <col min="9988" max="9988" width="18.140625" customWidth="1"/>
    <col min="9989" max="9989" width="17.85546875" customWidth="1"/>
    <col min="9990" max="9993" width="13.140625" customWidth="1"/>
    <col min="9994" max="9997" width="11.5703125" customWidth="1"/>
    <col min="10244" max="10244" width="18.140625" customWidth="1"/>
    <col min="10245" max="10245" width="17.85546875" customWidth="1"/>
    <col min="10246" max="10249" width="13.140625" customWidth="1"/>
    <col min="10250" max="10253" width="11.5703125" customWidth="1"/>
    <col min="10500" max="10500" width="18.140625" customWidth="1"/>
    <col min="10501" max="10501" width="17.85546875" customWidth="1"/>
    <col min="10502" max="10505" width="13.140625" customWidth="1"/>
    <col min="10506" max="10509" width="11.5703125" customWidth="1"/>
    <col min="10756" max="10756" width="18.140625" customWidth="1"/>
    <col min="10757" max="10757" width="17.85546875" customWidth="1"/>
    <col min="10758" max="10761" width="13.140625" customWidth="1"/>
    <col min="10762" max="10765" width="11.5703125" customWidth="1"/>
    <col min="11012" max="11012" width="18.140625" customWidth="1"/>
    <col min="11013" max="11013" width="17.85546875" customWidth="1"/>
    <col min="11014" max="11017" width="13.140625" customWidth="1"/>
    <col min="11018" max="11021" width="11.5703125" customWidth="1"/>
    <col min="11268" max="11268" width="18.140625" customWidth="1"/>
    <col min="11269" max="11269" width="17.85546875" customWidth="1"/>
    <col min="11270" max="11273" width="13.140625" customWidth="1"/>
    <col min="11274" max="11277" width="11.5703125" customWidth="1"/>
    <col min="11524" max="11524" width="18.140625" customWidth="1"/>
    <col min="11525" max="11525" width="17.85546875" customWidth="1"/>
    <col min="11526" max="11529" width="13.140625" customWidth="1"/>
    <col min="11530" max="11533" width="11.5703125" customWidth="1"/>
    <col min="11780" max="11780" width="18.140625" customWidth="1"/>
    <col min="11781" max="11781" width="17.85546875" customWidth="1"/>
    <col min="11782" max="11785" width="13.140625" customWidth="1"/>
    <col min="11786" max="11789" width="11.5703125" customWidth="1"/>
    <col min="12036" max="12036" width="18.140625" customWidth="1"/>
    <col min="12037" max="12037" width="17.85546875" customWidth="1"/>
    <col min="12038" max="12041" width="13.140625" customWidth="1"/>
    <col min="12042" max="12045" width="11.5703125" customWidth="1"/>
    <col min="12292" max="12292" width="18.140625" customWidth="1"/>
    <col min="12293" max="12293" width="17.85546875" customWidth="1"/>
    <col min="12294" max="12297" width="13.140625" customWidth="1"/>
    <col min="12298" max="12301" width="11.5703125" customWidth="1"/>
    <col min="12548" max="12548" width="18.140625" customWidth="1"/>
    <col min="12549" max="12549" width="17.85546875" customWidth="1"/>
    <col min="12550" max="12553" width="13.140625" customWidth="1"/>
    <col min="12554" max="12557" width="11.5703125" customWidth="1"/>
    <col min="12804" max="12804" width="18.140625" customWidth="1"/>
    <col min="12805" max="12805" width="17.85546875" customWidth="1"/>
    <col min="12806" max="12809" width="13.140625" customWidth="1"/>
    <col min="12810" max="12813" width="11.5703125" customWidth="1"/>
    <col min="13060" max="13060" width="18.140625" customWidth="1"/>
    <col min="13061" max="13061" width="17.85546875" customWidth="1"/>
    <col min="13062" max="13065" width="13.140625" customWidth="1"/>
    <col min="13066" max="13069" width="11.5703125" customWidth="1"/>
    <col min="13316" max="13316" width="18.140625" customWidth="1"/>
    <col min="13317" max="13317" width="17.85546875" customWidth="1"/>
    <col min="13318" max="13321" width="13.140625" customWidth="1"/>
    <col min="13322" max="13325" width="11.5703125" customWidth="1"/>
    <col min="13572" max="13572" width="18.140625" customWidth="1"/>
    <col min="13573" max="13573" width="17.85546875" customWidth="1"/>
    <col min="13574" max="13577" width="13.140625" customWidth="1"/>
    <col min="13578" max="13581" width="11.5703125" customWidth="1"/>
    <col min="13828" max="13828" width="18.140625" customWidth="1"/>
    <col min="13829" max="13829" width="17.85546875" customWidth="1"/>
    <col min="13830" max="13833" width="13.140625" customWidth="1"/>
    <col min="13834" max="13837" width="11.5703125" customWidth="1"/>
    <col min="14084" max="14084" width="18.140625" customWidth="1"/>
    <col min="14085" max="14085" width="17.85546875" customWidth="1"/>
    <col min="14086" max="14089" width="13.140625" customWidth="1"/>
    <col min="14090" max="14093" width="11.5703125" customWidth="1"/>
    <col min="14340" max="14340" width="18.140625" customWidth="1"/>
    <col min="14341" max="14341" width="17.85546875" customWidth="1"/>
    <col min="14342" max="14345" width="13.140625" customWidth="1"/>
    <col min="14346" max="14349" width="11.5703125" customWidth="1"/>
    <col min="14596" max="14596" width="18.140625" customWidth="1"/>
    <col min="14597" max="14597" width="17.85546875" customWidth="1"/>
    <col min="14598" max="14601" width="13.140625" customWidth="1"/>
    <col min="14602" max="14605" width="11.5703125" customWidth="1"/>
    <col min="14852" max="14852" width="18.140625" customWidth="1"/>
    <col min="14853" max="14853" width="17.85546875" customWidth="1"/>
    <col min="14854" max="14857" width="13.140625" customWidth="1"/>
    <col min="14858" max="14861" width="11.5703125" customWidth="1"/>
    <col min="15108" max="15108" width="18.140625" customWidth="1"/>
    <col min="15109" max="15109" width="17.85546875" customWidth="1"/>
    <col min="15110" max="15113" width="13.140625" customWidth="1"/>
    <col min="15114" max="15117" width="11.5703125" customWidth="1"/>
    <col min="15364" max="15364" width="18.140625" customWidth="1"/>
    <col min="15365" max="15365" width="17.85546875" customWidth="1"/>
    <col min="15366" max="15369" width="13.140625" customWidth="1"/>
    <col min="15370" max="15373" width="11.5703125" customWidth="1"/>
    <col min="15620" max="15620" width="18.140625" customWidth="1"/>
    <col min="15621" max="15621" width="17.85546875" customWidth="1"/>
    <col min="15622" max="15625" width="13.140625" customWidth="1"/>
    <col min="15626" max="15629" width="11.5703125" customWidth="1"/>
    <col min="15876" max="15876" width="18.140625" customWidth="1"/>
    <col min="15877" max="15877" width="17.85546875" customWidth="1"/>
    <col min="15878" max="15881" width="13.140625" customWidth="1"/>
    <col min="15882" max="15885" width="11.5703125" customWidth="1"/>
    <col min="16132" max="16132" width="18.140625" customWidth="1"/>
    <col min="16133" max="16133" width="17.85546875" customWidth="1"/>
    <col min="16134" max="16137" width="13.140625" customWidth="1"/>
    <col min="16138" max="16141" width="11.5703125" customWidth="1"/>
  </cols>
  <sheetData>
    <row r="1" spans="1:13" x14ac:dyDescent="0.2">
      <c r="A1" s="69"/>
      <c r="B1" s="67">
        <v>2002</v>
      </c>
      <c r="C1" s="67">
        <v>2004</v>
      </c>
      <c r="D1" s="67">
        <v>2006</v>
      </c>
      <c r="E1" s="67">
        <v>2008</v>
      </c>
      <c r="F1" s="67">
        <v>2010</v>
      </c>
      <c r="G1" s="67">
        <v>2012</v>
      </c>
      <c r="H1" s="67">
        <v>2014</v>
      </c>
      <c r="I1" s="135"/>
      <c r="J1" s="135"/>
      <c r="K1" s="215"/>
      <c r="L1" s="215"/>
      <c r="M1" s="11"/>
    </row>
    <row r="2" spans="1:13" ht="15" x14ac:dyDescent="0.2">
      <c r="A2" s="328" t="s">
        <v>158</v>
      </c>
      <c r="B2" s="341">
        <v>206.25351683934872</v>
      </c>
      <c r="C2" s="341">
        <v>322.45371650367224</v>
      </c>
      <c r="D2" s="341">
        <v>443.07</v>
      </c>
      <c r="E2" s="358">
        <v>467.7</v>
      </c>
      <c r="F2" s="359">
        <v>411.18415204236936</v>
      </c>
      <c r="G2" s="359">
        <v>427.47135562804692</v>
      </c>
      <c r="H2" s="359">
        <v>491.30258689177799</v>
      </c>
      <c r="I2" s="259"/>
      <c r="J2" s="216"/>
      <c r="L2" s="5"/>
      <c r="M2" s="64"/>
    </row>
    <row r="3" spans="1:13" ht="15" x14ac:dyDescent="0.2">
      <c r="A3" s="328" t="s">
        <v>159</v>
      </c>
      <c r="B3" s="341">
        <v>83.466103477028128</v>
      </c>
      <c r="C3" s="341">
        <v>133.41649794488353</v>
      </c>
      <c r="D3" s="341">
        <v>115.05</v>
      </c>
      <c r="E3" s="358">
        <v>174.2</v>
      </c>
      <c r="F3" s="359">
        <v>191.67889482848042</v>
      </c>
      <c r="G3" s="359">
        <v>168.10654874135838</v>
      </c>
      <c r="H3" s="359">
        <v>179.78757821455858</v>
      </c>
      <c r="I3" s="259"/>
      <c r="J3" s="216"/>
      <c r="K3" s="5"/>
    </row>
    <row r="4" spans="1:13" ht="15" x14ac:dyDescent="0.2">
      <c r="A4" s="328" t="s">
        <v>160</v>
      </c>
      <c r="B4" s="341">
        <v>32.549380311108031</v>
      </c>
      <c r="C4" s="341">
        <v>36.129785551444172</v>
      </c>
      <c r="D4" s="341">
        <v>42.5</v>
      </c>
      <c r="E4" s="358">
        <v>107.8</v>
      </c>
      <c r="F4" s="359">
        <v>105.24777083475641</v>
      </c>
      <c r="G4" s="359">
        <v>68.813806857670301</v>
      </c>
      <c r="H4" s="359">
        <v>59.022277108599489</v>
      </c>
      <c r="I4" s="259"/>
      <c r="J4" s="216"/>
      <c r="K4" s="138"/>
    </row>
    <row r="5" spans="1:13" s="11" customFormat="1" ht="15" x14ac:dyDescent="0.2">
      <c r="A5" s="328" t="s">
        <v>20</v>
      </c>
      <c r="B5" s="341">
        <f t="shared" ref="B5:E5" si="0">SUM(B2:B4)</f>
        <v>322.2690006274849</v>
      </c>
      <c r="C5" s="341">
        <f t="shared" si="0"/>
        <v>491.99999999999994</v>
      </c>
      <c r="D5" s="358">
        <f t="shared" si="0"/>
        <v>600.62</v>
      </c>
      <c r="E5" s="358">
        <f t="shared" si="0"/>
        <v>749.69999999999993</v>
      </c>
      <c r="F5" s="341">
        <f>SUM(F2:F4)</f>
        <v>708.11081770560622</v>
      </c>
      <c r="G5" s="359">
        <f>SUM(G2:G4)</f>
        <v>664.39171122707569</v>
      </c>
      <c r="H5" s="359">
        <f>SUM(H2:H4)</f>
        <v>730.1124422149361</v>
      </c>
      <c r="I5" s="259"/>
      <c r="J5" s="357"/>
    </row>
    <row r="6" spans="1:13" x14ac:dyDescent="0.2">
      <c r="D6" s="5"/>
      <c r="E6" s="174"/>
      <c r="F6" s="5"/>
      <c r="G6" s="64"/>
      <c r="H6" s="5"/>
      <c r="J6" s="216"/>
    </row>
    <row r="22" spans="1:12" x14ac:dyDescent="0.2">
      <c r="I22" s="5"/>
      <c r="J22" s="5"/>
      <c r="K22" s="5"/>
      <c r="L22" s="5"/>
    </row>
    <row r="23" spans="1:12" x14ac:dyDescent="0.2">
      <c r="I23" s="5"/>
      <c r="J23" s="5"/>
      <c r="K23" s="5"/>
      <c r="L23" s="5"/>
    </row>
    <row r="24" spans="1:12" ht="18" x14ac:dyDescent="0.25">
      <c r="A24" s="66"/>
      <c r="I24" s="5"/>
      <c r="J24" s="5"/>
      <c r="K24" s="5"/>
      <c r="L24" s="5"/>
    </row>
    <row r="25" spans="1:12" x14ac:dyDescent="0.2">
      <c r="I25" s="5"/>
      <c r="J25" s="5"/>
      <c r="K25" s="5"/>
      <c r="L25" s="5"/>
    </row>
    <row r="26" spans="1:12" x14ac:dyDescent="0.2">
      <c r="A26" s="2"/>
      <c r="B26" s="54"/>
      <c r="C26" s="54"/>
      <c r="D26" s="54"/>
      <c r="E26" s="54"/>
      <c r="F26" s="54"/>
      <c r="I26" s="5"/>
      <c r="J26" s="5"/>
      <c r="K26" s="5"/>
    </row>
    <row r="27" spans="1:12" x14ac:dyDescent="0.2">
      <c r="A27" s="2"/>
      <c r="B27" s="346">
        <v>2004</v>
      </c>
      <c r="C27" s="346">
        <v>2014</v>
      </c>
      <c r="D27" s="55"/>
      <c r="E27" s="55"/>
      <c r="F27" s="55"/>
      <c r="I27" s="5"/>
      <c r="J27" s="5"/>
      <c r="K27" s="5"/>
    </row>
    <row r="28" spans="1:12" x14ac:dyDescent="0.2">
      <c r="A28" s="11" t="s">
        <v>158</v>
      </c>
      <c r="B28" s="269">
        <v>0.65539373273104118</v>
      </c>
      <c r="C28" s="270">
        <v>0.67291359314644383</v>
      </c>
      <c r="D28" s="55"/>
      <c r="E28" s="55"/>
      <c r="F28" s="55"/>
      <c r="I28" s="5"/>
      <c r="J28" s="5"/>
      <c r="K28" s="5"/>
    </row>
    <row r="29" spans="1:12" s="54" customFormat="1" x14ac:dyDescent="0.2">
      <c r="A29" s="11" t="s">
        <v>159</v>
      </c>
      <c r="B29" s="269">
        <v>0.2711717437904137</v>
      </c>
      <c r="C29" s="270">
        <v>0.24624642427560675</v>
      </c>
      <c r="D29" s="67"/>
      <c r="E29" s="67"/>
      <c r="F29" s="67"/>
      <c r="H29" s="238"/>
      <c r="I29" s="65"/>
      <c r="J29" s="65"/>
      <c r="K29" s="5"/>
    </row>
    <row r="30" spans="1:12" x14ac:dyDescent="0.2">
      <c r="A30" s="11" t="s">
        <v>160</v>
      </c>
      <c r="B30" s="269">
        <v>7.343452347854508E-2</v>
      </c>
      <c r="C30" s="270">
        <v>8.083998257794936E-2</v>
      </c>
      <c r="D30" s="68"/>
      <c r="E30" s="68"/>
      <c r="F30" s="68"/>
      <c r="I30" s="5"/>
      <c r="J30" s="5"/>
      <c r="K30" s="5"/>
    </row>
    <row r="31" spans="1:12" x14ac:dyDescent="0.2">
      <c r="A31" s="328" t="s">
        <v>149</v>
      </c>
      <c r="B31" s="269">
        <v>1</v>
      </c>
      <c r="C31" s="270">
        <v>1</v>
      </c>
      <c r="D31" s="70"/>
      <c r="E31" s="70"/>
      <c r="F31" s="71"/>
      <c r="I31" s="5"/>
      <c r="J31" s="5"/>
      <c r="K31" s="5"/>
    </row>
    <row r="32" spans="1:12" x14ac:dyDescent="0.2">
      <c r="A32" s="243"/>
      <c r="B32" s="72"/>
      <c r="C32" s="72"/>
      <c r="D32" s="72"/>
      <c r="E32" s="72"/>
      <c r="F32" s="72"/>
      <c r="I32" s="5"/>
      <c r="J32" s="5"/>
      <c r="K32" s="5"/>
    </row>
    <row r="33" spans="1:10" x14ac:dyDescent="0.2">
      <c r="A33" s="69"/>
      <c r="B33" s="68"/>
      <c r="C33" s="68"/>
      <c r="D33" s="68"/>
      <c r="E33" s="68"/>
      <c r="F33" s="68"/>
    </row>
    <row r="34" spans="1:10" x14ac:dyDescent="0.2">
      <c r="A34" s="69"/>
      <c r="B34" s="67"/>
      <c r="C34" s="67"/>
      <c r="D34" s="67"/>
      <c r="E34" s="67"/>
      <c r="F34" s="67"/>
    </row>
    <row r="35" spans="1:10" x14ac:dyDescent="0.2">
      <c r="A35" s="69"/>
      <c r="B35" s="68"/>
      <c r="C35" s="68"/>
      <c r="D35" s="68"/>
      <c r="E35" s="68"/>
      <c r="F35" s="68"/>
    </row>
    <row r="36" spans="1:10" x14ac:dyDescent="0.2">
      <c r="A36" s="69"/>
      <c r="B36" s="68"/>
      <c r="C36" s="70"/>
      <c r="D36" s="70"/>
      <c r="E36" s="70"/>
      <c r="F36" s="70"/>
    </row>
    <row r="37" spans="1:10" x14ac:dyDescent="0.2">
      <c r="A37" s="72"/>
      <c r="B37" s="72"/>
      <c r="C37" s="72"/>
      <c r="D37" s="72"/>
      <c r="E37" s="72"/>
      <c r="F37" s="72"/>
    </row>
    <row r="40" spans="1:10" x14ac:dyDescent="0.2">
      <c r="A40" s="54"/>
      <c r="C40" s="54"/>
      <c r="E40" s="54"/>
      <c r="G40" s="54"/>
      <c r="H40" s="238"/>
      <c r="I40" s="162"/>
      <c r="J40" s="135"/>
    </row>
    <row r="41" spans="1:10" x14ac:dyDescent="0.2">
      <c r="A41" s="73"/>
      <c r="C41" s="73"/>
      <c r="E41" s="73"/>
      <c r="G41" s="74"/>
      <c r="H41" s="74"/>
      <c r="I41" s="74"/>
      <c r="J41" s="74"/>
    </row>
    <row r="42" spans="1:10" x14ac:dyDescent="0.2">
      <c r="A42" s="73"/>
      <c r="C42" s="73"/>
      <c r="E42" s="73"/>
      <c r="G42" s="73"/>
      <c r="H42" s="73"/>
      <c r="I42" s="73"/>
      <c r="J42" s="73"/>
    </row>
    <row r="43" spans="1:10" x14ac:dyDescent="0.2">
      <c r="A43" s="73"/>
      <c r="C43" s="73"/>
      <c r="E43" s="73"/>
      <c r="G43" s="73"/>
      <c r="H43" s="73"/>
      <c r="I43" s="73"/>
      <c r="J43" s="73"/>
    </row>
    <row r="44" spans="1:10" x14ac:dyDescent="0.2">
      <c r="A44" s="73"/>
      <c r="C44" s="73"/>
      <c r="E44" s="73"/>
      <c r="G44" s="73"/>
      <c r="H44" s="73"/>
      <c r="I44" s="73"/>
      <c r="J44" s="73"/>
    </row>
    <row r="45" spans="1:10" x14ac:dyDescent="0.2">
      <c r="A45" s="55"/>
      <c r="C45" s="55"/>
      <c r="E45" s="55"/>
      <c r="G45" s="55"/>
      <c r="H45" s="163"/>
      <c r="I45" s="163"/>
      <c r="J45" s="136"/>
    </row>
    <row r="46" spans="1:10" x14ac:dyDescent="0.2">
      <c r="A46" s="55"/>
      <c r="C46" s="55"/>
      <c r="E46" s="55"/>
      <c r="G46" s="55"/>
      <c r="H46" s="163"/>
      <c r="I46" s="163"/>
      <c r="J46" s="136"/>
    </row>
    <row r="48" spans="1:10" x14ac:dyDescent="0.2">
      <c r="A48" s="72"/>
      <c r="B48" s="72"/>
      <c r="C48" s="72"/>
      <c r="D48" s="72"/>
      <c r="E48" s="72"/>
      <c r="F48" s="72"/>
    </row>
    <row r="49" spans="1:8" x14ac:dyDescent="0.2">
      <c r="A49" s="69"/>
      <c r="B49" s="67"/>
      <c r="C49" s="67"/>
      <c r="D49" s="67"/>
      <c r="E49" s="67"/>
      <c r="F49" s="67"/>
    </row>
    <row r="50" spans="1:8" x14ac:dyDescent="0.2">
      <c r="A50" s="69"/>
      <c r="B50" s="75"/>
      <c r="C50" s="75"/>
      <c r="D50" s="75"/>
      <c r="E50" s="75"/>
      <c r="F50" s="75"/>
    </row>
    <row r="51" spans="1:8" x14ac:dyDescent="0.2">
      <c r="A51" s="69"/>
      <c r="B51" s="75"/>
      <c r="C51" s="75"/>
      <c r="D51" s="75"/>
      <c r="E51" s="75"/>
      <c r="F51" s="75"/>
    </row>
    <row r="52" spans="1:8" x14ac:dyDescent="0.2">
      <c r="A52" s="69"/>
      <c r="B52" s="75"/>
      <c r="C52" s="75"/>
      <c r="D52" s="75"/>
      <c r="E52" s="75"/>
      <c r="F52" s="75"/>
    </row>
    <row r="54" spans="1:8" x14ac:dyDescent="0.2">
      <c r="A54" s="11"/>
      <c r="B54" s="346" t="s">
        <v>198</v>
      </c>
      <c r="C54" s="346" t="s">
        <v>184</v>
      </c>
      <c r="D54" s="346" t="s">
        <v>199</v>
      </c>
      <c r="E54" s="346" t="s">
        <v>20</v>
      </c>
      <c r="G54" s="233"/>
      <c r="H54"/>
    </row>
    <row r="55" spans="1:8" x14ac:dyDescent="0.2">
      <c r="A55" s="11" t="s">
        <v>75</v>
      </c>
      <c r="B55" s="142">
        <v>55.75104987619563</v>
      </c>
      <c r="C55" s="142">
        <v>26.310960047104885</v>
      </c>
      <c r="D55" s="142">
        <v>2.7756739285994771</v>
      </c>
      <c r="E55" s="142">
        <v>84.837683851899982</v>
      </c>
      <c r="G55" s="233"/>
      <c r="H55"/>
    </row>
    <row r="56" spans="1:8" x14ac:dyDescent="0.2">
      <c r="A56" s="11" t="s">
        <v>72</v>
      </c>
      <c r="B56" s="142">
        <v>435.5515370155822</v>
      </c>
      <c r="C56" s="142">
        <v>153.47661816745384</v>
      </c>
      <c r="D56" s="142">
        <v>56.24660317999998</v>
      </c>
      <c r="E56" s="142">
        <v>645.27475836303597</v>
      </c>
      <c r="G56" s="233"/>
      <c r="H56"/>
    </row>
    <row r="57" spans="1:8" x14ac:dyDescent="0.2">
      <c r="A57" s="11" t="s">
        <v>20</v>
      </c>
      <c r="B57" s="142">
        <v>491.30258689177782</v>
      </c>
      <c r="C57" s="142">
        <v>179.78757821455872</v>
      </c>
      <c r="D57" s="142">
        <v>59.022277108599454</v>
      </c>
      <c r="E57" s="142">
        <v>730.1124422149361</v>
      </c>
      <c r="G57" s="233"/>
      <c r="H57"/>
    </row>
    <row r="58" spans="1:8" x14ac:dyDescent="0.2">
      <c r="G58" s="233"/>
      <c r="H58"/>
    </row>
    <row r="59" spans="1:8" x14ac:dyDescent="0.2">
      <c r="G59" s="233"/>
      <c r="H59"/>
    </row>
    <row r="60" spans="1:8" x14ac:dyDescent="0.2">
      <c r="G60" s="233"/>
      <c r="H60"/>
    </row>
    <row r="61" spans="1:8" x14ac:dyDescent="0.2">
      <c r="G61" s="233"/>
      <c r="H61"/>
    </row>
    <row r="62" spans="1:8" x14ac:dyDescent="0.2">
      <c r="G62" s="233"/>
      <c r="H62"/>
    </row>
    <row r="63" spans="1:8" x14ac:dyDescent="0.2">
      <c r="G63" s="233"/>
      <c r="H63"/>
    </row>
    <row r="64" spans="1:8" x14ac:dyDescent="0.2">
      <c r="G64" s="233"/>
      <c r="H64"/>
    </row>
    <row r="65" spans="7:8" x14ac:dyDescent="0.2">
      <c r="G65" s="233"/>
      <c r="H65"/>
    </row>
    <row r="66" spans="7:8" x14ac:dyDescent="0.2">
      <c r="G66" s="233"/>
      <c r="H66"/>
    </row>
    <row r="67" spans="7:8" x14ac:dyDescent="0.2">
      <c r="G67" s="233"/>
      <c r="H67"/>
    </row>
    <row r="68" spans="7:8" x14ac:dyDescent="0.2">
      <c r="G68" s="233"/>
      <c r="H68"/>
    </row>
    <row r="69" spans="7:8" x14ac:dyDescent="0.2">
      <c r="G69" s="233"/>
      <c r="H69"/>
    </row>
    <row r="70" spans="7:8" x14ac:dyDescent="0.2">
      <c r="G70" s="233"/>
      <c r="H70"/>
    </row>
    <row r="71" spans="7:8" x14ac:dyDescent="0.2">
      <c r="G71" s="233"/>
      <c r="H71"/>
    </row>
    <row r="72" spans="7:8" x14ac:dyDescent="0.2">
      <c r="G72" s="233"/>
      <c r="H72"/>
    </row>
    <row r="73" spans="7:8" x14ac:dyDescent="0.2">
      <c r="G73" s="233"/>
      <c r="H73"/>
    </row>
    <row r="74" spans="7:8" x14ac:dyDescent="0.2">
      <c r="G74" s="233"/>
      <c r="H74"/>
    </row>
    <row r="75" spans="7:8" x14ac:dyDescent="0.2">
      <c r="G75" s="233"/>
      <c r="H75"/>
    </row>
    <row r="76" spans="7:8" x14ac:dyDescent="0.2">
      <c r="G76" s="233"/>
      <c r="H76"/>
    </row>
    <row r="77" spans="7:8" x14ac:dyDescent="0.2">
      <c r="G77" s="233"/>
      <c r="H77"/>
    </row>
    <row r="78" spans="7:8" x14ac:dyDescent="0.2">
      <c r="G78" s="233"/>
      <c r="H78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13"/>
  <sheetViews>
    <sheetView workbookViewId="0">
      <selection activeCell="A2" sqref="A2:XFD2"/>
    </sheetView>
  </sheetViews>
  <sheetFormatPr defaultRowHeight="12.75" x14ac:dyDescent="0.2"/>
  <cols>
    <col min="2" max="2" width="25.85546875" customWidth="1"/>
    <col min="3" max="3" width="7" customWidth="1"/>
    <col min="4" max="4" width="7.7109375" customWidth="1"/>
    <col min="5" max="5" width="9.28515625" customWidth="1"/>
    <col min="6" max="6" width="8.28515625" customWidth="1"/>
    <col min="7" max="7" width="7.85546875" customWidth="1"/>
    <col min="8" max="8" width="8.28515625" customWidth="1"/>
    <col min="9" max="9" width="7.7109375" customWidth="1"/>
  </cols>
  <sheetData>
    <row r="2" spans="2:10" ht="31.5" customHeight="1" x14ac:dyDescent="0.2">
      <c r="B2" s="315"/>
      <c r="C2" s="316" t="s">
        <v>162</v>
      </c>
      <c r="D2" s="316" t="s">
        <v>232</v>
      </c>
      <c r="E2" s="316" t="s">
        <v>231</v>
      </c>
      <c r="F2" s="316" t="s">
        <v>232</v>
      </c>
      <c r="G2" s="316" t="s">
        <v>163</v>
      </c>
      <c r="H2" s="316" t="s">
        <v>232</v>
      </c>
      <c r="I2" s="316" t="s">
        <v>20</v>
      </c>
    </row>
    <row r="3" spans="2:10" s="13" customFormat="1" x14ac:dyDescent="0.2">
      <c r="B3" s="311" t="s">
        <v>44</v>
      </c>
      <c r="C3" s="312">
        <v>142.127193203574</v>
      </c>
      <c r="D3" s="313">
        <v>0.61207055057956561</v>
      </c>
      <c r="E3" s="312">
        <v>59.919363579220729</v>
      </c>
      <c r="F3" s="313">
        <v>0.25804265200523607</v>
      </c>
      <c r="G3" s="312">
        <v>30.160650489299478</v>
      </c>
      <c r="H3" s="313">
        <v>0.12988679741519837</v>
      </c>
      <c r="I3" s="312">
        <v>232.20720727209419</v>
      </c>
    </row>
    <row r="4" spans="2:10" ht="18" customHeight="1" x14ac:dyDescent="0.2">
      <c r="B4" s="311" t="s">
        <v>45</v>
      </c>
      <c r="C4" s="312">
        <v>91.175283260911016</v>
      </c>
      <c r="D4" s="313">
        <v>0.64244547884176084</v>
      </c>
      <c r="E4" s="312">
        <v>38.834350339382055</v>
      </c>
      <c r="F4" s="313">
        <v>0.27363723924934824</v>
      </c>
      <c r="G4" s="312">
        <v>11.909465006</v>
      </c>
      <c r="H4" s="313">
        <v>8.3917281908891028E-2</v>
      </c>
      <c r="I4" s="312">
        <v>141.91909860629306</v>
      </c>
      <c r="J4" s="174"/>
    </row>
    <row r="5" spans="2:10" ht="18" customHeight="1" x14ac:dyDescent="0.2">
      <c r="B5" s="311" t="s">
        <v>46</v>
      </c>
      <c r="C5" s="312">
        <v>110.55492147125342</v>
      </c>
      <c r="D5" s="313">
        <v>0.64890898713514555</v>
      </c>
      <c r="E5" s="312">
        <v>44.847392823278433</v>
      </c>
      <c r="F5" s="313">
        <v>0.2632345612960586</v>
      </c>
      <c r="G5" s="312">
        <v>14.96814391</v>
      </c>
      <c r="H5" s="313">
        <v>8.7856451568795776E-2</v>
      </c>
      <c r="I5" s="312">
        <v>170.37045820453187</v>
      </c>
      <c r="J5" s="174"/>
    </row>
    <row r="6" spans="2:10" ht="18" customHeight="1" x14ac:dyDescent="0.2">
      <c r="B6" s="311" t="s">
        <v>49</v>
      </c>
      <c r="C6" s="312">
        <v>15.733508707780279</v>
      </c>
      <c r="D6" s="313">
        <v>0.77062876006079895</v>
      </c>
      <c r="E6" s="312">
        <v>4.0031999873202002</v>
      </c>
      <c r="F6" s="313">
        <v>0.19607711793990601</v>
      </c>
      <c r="G6" s="312">
        <v>0.67974800000000002</v>
      </c>
      <c r="H6" s="313">
        <v>3.3294121999295073E-2</v>
      </c>
      <c r="I6" s="312">
        <v>20.416456695100479</v>
      </c>
      <c r="J6" s="174"/>
    </row>
    <row r="7" spans="2:10" ht="18" customHeight="1" x14ac:dyDescent="0.2">
      <c r="B7" s="311" t="s">
        <v>47</v>
      </c>
      <c r="C7" s="312">
        <v>87.116212158057593</v>
      </c>
      <c r="D7" s="313">
        <v>0.8180193275965647</v>
      </c>
      <c r="E7" s="312">
        <v>18.404965360882297</v>
      </c>
      <c r="F7" s="313">
        <v>0.17282222236236738</v>
      </c>
      <c r="G7" s="312">
        <v>0.97534306330000031</v>
      </c>
      <c r="H7" s="313">
        <v>9.1584500410678699E-3</v>
      </c>
      <c r="I7" s="312">
        <v>106.4965205822399</v>
      </c>
      <c r="J7" s="174"/>
    </row>
    <row r="8" spans="2:10" ht="18" customHeight="1" x14ac:dyDescent="0.2">
      <c r="B8" s="311" t="s">
        <v>48</v>
      </c>
      <c r="C8" s="312">
        <v>31.533713094959023</v>
      </c>
      <c r="D8" s="313">
        <v>0.87529932324392667</v>
      </c>
      <c r="E8" s="312">
        <v>4.4222516485611907</v>
      </c>
      <c r="F8" s="313">
        <v>0.12275097016147883</v>
      </c>
      <c r="G8" s="312">
        <v>7.0240530000000009E-2</v>
      </c>
      <c r="H8" s="313">
        <v>1.9497065945945694E-3</v>
      </c>
      <c r="I8" s="312">
        <v>36.026205273520212</v>
      </c>
      <c r="J8" s="174"/>
    </row>
    <row r="9" spans="2:10" ht="18" customHeight="1" x14ac:dyDescent="0.2">
      <c r="B9" s="311" t="s">
        <v>194</v>
      </c>
      <c r="C9" s="312">
        <v>13.061754995242707</v>
      </c>
      <c r="D9" s="313">
        <v>0.57600412499789799</v>
      </c>
      <c r="E9" s="312">
        <v>9.3560544759137159</v>
      </c>
      <c r="F9" s="313">
        <v>0.41258819919636758</v>
      </c>
      <c r="G9" s="312">
        <v>0.25868610999999997</v>
      </c>
      <c r="H9" s="313">
        <v>1.1407675805734348E-2</v>
      </c>
      <c r="I9" s="312">
        <v>22.676495581156423</v>
      </c>
      <c r="J9" s="174"/>
    </row>
    <row r="10" spans="2:10" ht="18" customHeight="1" x14ac:dyDescent="0.2">
      <c r="B10" s="314" t="s">
        <v>20</v>
      </c>
      <c r="C10" s="312">
        <v>491.30258689177805</v>
      </c>
      <c r="D10" s="313">
        <v>0.67291359314644394</v>
      </c>
      <c r="E10" s="312">
        <v>179.78757821455861</v>
      </c>
      <c r="F10" s="313">
        <v>0.24624642427560681</v>
      </c>
      <c r="G10" s="312">
        <v>59.022277108599475</v>
      </c>
      <c r="H10" s="313">
        <v>8.0839982577949332E-2</v>
      </c>
      <c r="I10" s="312">
        <v>730.1124422149361</v>
      </c>
      <c r="J10" s="174"/>
    </row>
    <row r="11" spans="2:10" x14ac:dyDescent="0.2">
      <c r="H11" s="174"/>
    </row>
    <row r="13" spans="2:10" x14ac:dyDescent="0.2">
      <c r="B13" s="174"/>
      <c r="C13" s="174"/>
      <c r="D13" s="174"/>
      <c r="E13" s="174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50"/>
  <sheetViews>
    <sheetView workbookViewId="0">
      <selection activeCell="H39" sqref="H39"/>
    </sheetView>
  </sheetViews>
  <sheetFormatPr defaultColWidth="13.85546875" defaultRowHeight="12.75" x14ac:dyDescent="0.2"/>
  <cols>
    <col min="1" max="1" width="13.85546875" style="12"/>
    <col min="2" max="2" width="15.7109375" style="12" customWidth="1"/>
    <col min="3" max="3" width="39.85546875" style="12" customWidth="1"/>
    <col min="4" max="4" width="7.28515625" style="77" customWidth="1"/>
    <col min="5" max="7" width="13.85546875" style="12"/>
    <col min="8" max="8" width="13.85546875" style="206"/>
    <col min="9" max="16384" width="13.85546875" style="12"/>
  </cols>
  <sheetData>
    <row r="1" spans="2:4" ht="15" thickTop="1" x14ac:dyDescent="0.2">
      <c r="B1" s="325"/>
      <c r="C1" s="326" t="s">
        <v>148</v>
      </c>
      <c r="D1" s="327" t="s">
        <v>206</v>
      </c>
    </row>
    <row r="2" spans="2:4" ht="14.25" x14ac:dyDescent="0.2">
      <c r="B2" s="446" t="s">
        <v>44</v>
      </c>
      <c r="C2" s="317" t="s">
        <v>89</v>
      </c>
      <c r="D2" s="318">
        <v>13.23934618</v>
      </c>
    </row>
    <row r="3" spans="2:4" ht="14.25" x14ac:dyDescent="0.2">
      <c r="B3" s="436"/>
      <c r="C3" s="317" t="s">
        <v>90</v>
      </c>
      <c r="D3" s="318">
        <v>57.604407535779906</v>
      </c>
    </row>
    <row r="4" spans="2:4" ht="14.25" x14ac:dyDescent="0.2">
      <c r="B4" s="436"/>
      <c r="C4" s="317" t="s">
        <v>91</v>
      </c>
      <c r="D4" s="318">
        <v>22.004499209261066</v>
      </c>
    </row>
    <row r="5" spans="2:4" ht="14.25" x14ac:dyDescent="0.2">
      <c r="B5" s="436"/>
      <c r="C5" s="317" t="s">
        <v>92</v>
      </c>
      <c r="D5" s="318">
        <v>54.035542706069286</v>
      </c>
    </row>
    <row r="6" spans="2:4" ht="14.25" x14ac:dyDescent="0.2">
      <c r="B6" s="436"/>
      <c r="C6" s="317" t="s">
        <v>93</v>
      </c>
      <c r="D6" s="318">
        <v>28.141657956633484</v>
      </c>
    </row>
    <row r="7" spans="2:4" ht="14.25" x14ac:dyDescent="0.2">
      <c r="B7" s="436"/>
      <c r="C7" s="317" t="s">
        <v>94</v>
      </c>
      <c r="D7" s="318">
        <v>53.292759907704415</v>
      </c>
    </row>
    <row r="8" spans="2:4" ht="14.25" x14ac:dyDescent="0.2">
      <c r="B8" s="437"/>
      <c r="C8" s="317" t="s">
        <v>95</v>
      </c>
      <c r="D8" s="318">
        <v>3.8889937766460272</v>
      </c>
    </row>
    <row r="9" spans="2:4" ht="15" thickBot="1" x14ac:dyDescent="0.25">
      <c r="B9" s="444"/>
      <c r="C9" s="445"/>
      <c r="D9" s="319">
        <v>232.20720727209419</v>
      </c>
    </row>
    <row r="10" spans="2:4" ht="15" thickTop="1" x14ac:dyDescent="0.2">
      <c r="B10" s="435" t="s">
        <v>45</v>
      </c>
      <c r="C10" s="320" t="s">
        <v>96</v>
      </c>
      <c r="D10" s="318">
        <v>11.306021932305372</v>
      </c>
    </row>
    <row r="11" spans="2:4" ht="28.5" x14ac:dyDescent="0.2">
      <c r="B11" s="436"/>
      <c r="C11" s="317" t="s">
        <v>97</v>
      </c>
      <c r="D11" s="318">
        <v>25.15305554932506</v>
      </c>
    </row>
    <row r="12" spans="2:4" ht="14.25" x14ac:dyDescent="0.2">
      <c r="B12" s="436"/>
      <c r="C12" s="317" t="s">
        <v>139</v>
      </c>
      <c r="D12" s="318">
        <v>25.913182759999994</v>
      </c>
    </row>
    <row r="13" spans="2:4" ht="14.25" x14ac:dyDescent="0.2">
      <c r="B13" s="436"/>
      <c r="C13" s="317" t="s">
        <v>140</v>
      </c>
      <c r="D13" s="318">
        <v>2.2795677100387035</v>
      </c>
    </row>
    <row r="14" spans="2:4" ht="14.25" x14ac:dyDescent="0.2">
      <c r="B14" s="436"/>
      <c r="C14" s="317" t="s">
        <v>98</v>
      </c>
      <c r="D14" s="318">
        <v>15.234674248688668</v>
      </c>
    </row>
    <row r="15" spans="2:4" ht="14.25" x14ac:dyDescent="0.2">
      <c r="B15" s="436"/>
      <c r="C15" s="317" t="s">
        <v>99</v>
      </c>
      <c r="D15" s="318">
        <v>0.6050681</v>
      </c>
    </row>
    <row r="16" spans="2:4" ht="14.25" x14ac:dyDescent="0.2">
      <c r="B16" s="436"/>
      <c r="C16" s="317" t="s">
        <v>100</v>
      </c>
      <c r="D16" s="318">
        <v>9.5613831164113314</v>
      </c>
    </row>
    <row r="17" spans="2:4" ht="14.25" x14ac:dyDescent="0.2">
      <c r="B17" s="436"/>
      <c r="C17" s="317" t="s">
        <v>141</v>
      </c>
      <c r="D17" s="318">
        <v>0</v>
      </c>
    </row>
    <row r="18" spans="2:4" ht="14.25" x14ac:dyDescent="0.2">
      <c r="B18" s="436"/>
      <c r="C18" s="317" t="s">
        <v>101</v>
      </c>
      <c r="D18" s="318">
        <v>2.4768739999999996</v>
      </c>
    </row>
    <row r="19" spans="2:4" ht="14.25" x14ac:dyDescent="0.2">
      <c r="B19" s="436"/>
      <c r="C19" s="317" t="s">
        <v>142</v>
      </c>
      <c r="D19" s="318">
        <v>41.186532165168686</v>
      </c>
    </row>
    <row r="20" spans="2:4" ht="14.25" x14ac:dyDescent="0.2">
      <c r="B20" s="437"/>
      <c r="C20" s="317" t="s">
        <v>102</v>
      </c>
      <c r="D20" s="318">
        <v>8.2027390243552851</v>
      </c>
    </row>
    <row r="21" spans="2:4" ht="15" thickBot="1" x14ac:dyDescent="0.25">
      <c r="B21" s="444"/>
      <c r="C21" s="445"/>
      <c r="D21" s="319">
        <v>141.91909860629309</v>
      </c>
    </row>
    <row r="22" spans="2:4" ht="15" thickTop="1" x14ac:dyDescent="0.2">
      <c r="B22" s="435" t="s">
        <v>46</v>
      </c>
      <c r="C22" s="320" t="s">
        <v>103</v>
      </c>
      <c r="D22" s="318">
        <v>82.26377432625884</v>
      </c>
    </row>
    <row r="23" spans="2:4" ht="14.25" x14ac:dyDescent="0.2">
      <c r="B23" s="436"/>
      <c r="C23" s="317" t="s">
        <v>104</v>
      </c>
      <c r="D23" s="318">
        <v>38.876284753132509</v>
      </c>
    </row>
    <row r="24" spans="2:4" ht="14.25" x14ac:dyDescent="0.2">
      <c r="B24" s="436"/>
      <c r="C24" s="317" t="s">
        <v>105</v>
      </c>
      <c r="D24" s="318">
        <v>34.480245799909504</v>
      </c>
    </row>
    <row r="25" spans="2:4" ht="14.25" x14ac:dyDescent="0.2">
      <c r="B25" s="436"/>
      <c r="C25" s="321" t="s">
        <v>106</v>
      </c>
      <c r="D25" s="318">
        <v>9.866223509999994</v>
      </c>
    </row>
    <row r="26" spans="2:4" ht="14.25" x14ac:dyDescent="0.2">
      <c r="B26" s="437"/>
      <c r="C26" s="317" t="s">
        <v>107</v>
      </c>
      <c r="D26" s="318">
        <v>4.8839298152309949</v>
      </c>
    </row>
    <row r="27" spans="2:4" ht="15" thickBot="1" x14ac:dyDescent="0.25">
      <c r="B27" s="442"/>
      <c r="C27" s="443"/>
      <c r="D27" s="319">
        <v>170.37045820453184</v>
      </c>
    </row>
    <row r="28" spans="2:4" ht="15" thickTop="1" x14ac:dyDescent="0.2">
      <c r="B28" s="435" t="s">
        <v>49</v>
      </c>
      <c r="C28" s="320" t="s">
        <v>108</v>
      </c>
      <c r="D28" s="318">
        <v>9.8872040000000005</v>
      </c>
    </row>
    <row r="29" spans="2:4" ht="14.25" x14ac:dyDescent="0.2">
      <c r="B29" s="436"/>
      <c r="C29" s="317" t="s">
        <v>109</v>
      </c>
      <c r="D29" s="318">
        <v>3.0777196951004799</v>
      </c>
    </row>
    <row r="30" spans="2:4" ht="14.25" x14ac:dyDescent="0.2">
      <c r="B30" s="437"/>
      <c r="C30" s="317" t="s">
        <v>110</v>
      </c>
      <c r="D30" s="318">
        <v>7.4515329999999995</v>
      </c>
    </row>
    <row r="31" spans="2:4" ht="15" thickBot="1" x14ac:dyDescent="0.25">
      <c r="B31" s="442"/>
      <c r="C31" s="443"/>
      <c r="D31" s="319">
        <v>20.416456695100479</v>
      </c>
    </row>
    <row r="32" spans="2:4" ht="15" thickTop="1" x14ac:dyDescent="0.2">
      <c r="B32" s="435" t="s">
        <v>47</v>
      </c>
      <c r="C32" s="320" t="s">
        <v>111</v>
      </c>
      <c r="D32" s="318">
        <v>8.3427052371330142</v>
      </c>
    </row>
    <row r="33" spans="2:4" ht="14.25" x14ac:dyDescent="0.2">
      <c r="B33" s="436"/>
      <c r="C33" s="317" t="s">
        <v>112</v>
      </c>
      <c r="D33" s="318">
        <v>31.767712937512748</v>
      </c>
    </row>
    <row r="34" spans="2:4" ht="14.25" x14ac:dyDescent="0.2">
      <c r="B34" s="436"/>
      <c r="C34" s="317" t="s">
        <v>113</v>
      </c>
      <c r="D34" s="318">
        <v>23.088916574583035</v>
      </c>
    </row>
    <row r="35" spans="2:4" ht="14.25" x14ac:dyDescent="0.2">
      <c r="B35" s="436"/>
      <c r="C35" s="317" t="s">
        <v>114</v>
      </c>
      <c r="D35" s="318">
        <v>6.2958406821799455</v>
      </c>
    </row>
    <row r="36" spans="2:4" ht="14.25" x14ac:dyDescent="0.2">
      <c r="B36" s="436"/>
      <c r="C36" s="317" t="s">
        <v>143</v>
      </c>
      <c r="D36" s="318">
        <v>7.4745458015002715</v>
      </c>
    </row>
    <row r="37" spans="2:4" ht="14.25" x14ac:dyDescent="0.2">
      <c r="B37" s="436"/>
      <c r="C37" s="317" t="s">
        <v>144</v>
      </c>
      <c r="D37" s="318">
        <v>3.7132793616790933</v>
      </c>
    </row>
    <row r="38" spans="2:4" ht="14.25" x14ac:dyDescent="0.2">
      <c r="B38" s="436"/>
      <c r="C38" s="317" t="s">
        <v>115</v>
      </c>
      <c r="D38" s="318">
        <v>17.703556078411463</v>
      </c>
    </row>
    <row r="39" spans="2:4" ht="14.25" x14ac:dyDescent="0.2">
      <c r="B39" s="436"/>
      <c r="C39" s="317" t="s">
        <v>116</v>
      </c>
      <c r="D39" s="318">
        <v>7.1280111792403185</v>
      </c>
    </row>
    <row r="40" spans="2:4" ht="14.25" x14ac:dyDescent="0.2">
      <c r="B40" s="437"/>
      <c r="C40" s="317" t="s">
        <v>117</v>
      </c>
      <c r="D40" s="318">
        <v>0.98195272999999994</v>
      </c>
    </row>
    <row r="41" spans="2:4" ht="15" thickBot="1" x14ac:dyDescent="0.25">
      <c r="B41" s="444"/>
      <c r="C41" s="445"/>
      <c r="D41" s="319">
        <v>106.4965205822399</v>
      </c>
    </row>
    <row r="42" spans="2:4" ht="15" thickTop="1" x14ac:dyDescent="0.2">
      <c r="B42" s="435" t="s">
        <v>48</v>
      </c>
      <c r="C42" s="320" t="s">
        <v>118</v>
      </c>
      <c r="D42" s="318">
        <v>8.2081002682048787</v>
      </c>
    </row>
    <row r="43" spans="2:4" ht="14.25" x14ac:dyDescent="0.2">
      <c r="B43" s="436"/>
      <c r="C43" s="317" t="s">
        <v>119</v>
      </c>
      <c r="D43" s="318">
        <v>15.030135486706673</v>
      </c>
    </row>
    <row r="44" spans="2:4" ht="14.25" x14ac:dyDescent="0.2">
      <c r="B44" s="436"/>
      <c r="C44" s="317" t="s">
        <v>120</v>
      </c>
      <c r="D44" s="318">
        <v>2.5672908014923759</v>
      </c>
    </row>
    <row r="45" spans="2:4" ht="28.5" x14ac:dyDescent="0.2">
      <c r="B45" s="436"/>
      <c r="C45" s="317" t="s">
        <v>145</v>
      </c>
      <c r="D45" s="318">
        <v>4.2791052191162793</v>
      </c>
    </row>
    <row r="46" spans="2:4" ht="14.25" x14ac:dyDescent="0.2">
      <c r="B46" s="437"/>
      <c r="C46" s="317" t="s">
        <v>146</v>
      </c>
      <c r="D46" s="318">
        <v>5.9415734980000003</v>
      </c>
    </row>
    <row r="47" spans="2:4" ht="14.25" x14ac:dyDescent="0.2">
      <c r="B47" s="438"/>
      <c r="C47" s="439"/>
      <c r="D47" s="319">
        <v>36.026205273520205</v>
      </c>
    </row>
    <row r="48" spans="2:4" ht="14.25" x14ac:dyDescent="0.2">
      <c r="B48" s="322" t="s">
        <v>194</v>
      </c>
      <c r="C48" s="323"/>
      <c r="D48" s="319">
        <v>22.676495581156431</v>
      </c>
    </row>
    <row r="49" spans="2:4" ht="15" thickBot="1" x14ac:dyDescent="0.25">
      <c r="B49" s="440" t="s">
        <v>9</v>
      </c>
      <c r="C49" s="441"/>
      <c r="D49" s="324">
        <v>730.1124422149361</v>
      </c>
    </row>
    <row r="50" spans="2:4" ht="13.5" thickTop="1" x14ac:dyDescent="0.2"/>
  </sheetData>
  <mergeCells count="13">
    <mergeCell ref="B2:B8"/>
    <mergeCell ref="B9:C9"/>
    <mergeCell ref="B10:B20"/>
    <mergeCell ref="B21:C21"/>
    <mergeCell ref="B22:B26"/>
    <mergeCell ref="B42:B46"/>
    <mergeCell ref="B47:C47"/>
    <mergeCell ref="B49:C49"/>
    <mergeCell ref="B27:C27"/>
    <mergeCell ref="B28:B30"/>
    <mergeCell ref="B31:C31"/>
    <mergeCell ref="B32:B40"/>
    <mergeCell ref="B41:C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2"/>
  <sheetViews>
    <sheetView workbookViewId="0">
      <selection activeCell="E7" sqref="E7"/>
    </sheetView>
  </sheetViews>
  <sheetFormatPr defaultRowHeight="12.75" x14ac:dyDescent="0.2"/>
  <cols>
    <col min="3" max="4" width="11.5703125" customWidth="1"/>
    <col min="5" max="5" width="22.5703125" customWidth="1"/>
  </cols>
  <sheetData>
    <row r="2" spans="1:10" x14ac:dyDescent="0.2">
      <c r="C2" s="11" t="s">
        <v>72</v>
      </c>
      <c r="D2" s="11"/>
      <c r="E2" s="11" t="s">
        <v>75</v>
      </c>
      <c r="F2" s="11"/>
      <c r="J2" s="11"/>
    </row>
    <row r="3" spans="1:10" x14ac:dyDescent="0.2">
      <c r="B3" s="11">
        <v>2002</v>
      </c>
      <c r="C3" s="143">
        <v>286.2</v>
      </c>
      <c r="D3" s="11">
        <v>2002</v>
      </c>
      <c r="E3">
        <v>25.3</v>
      </c>
      <c r="F3" s="5"/>
      <c r="H3" s="174"/>
    </row>
    <row r="4" spans="1:10" x14ac:dyDescent="0.2">
      <c r="B4" s="11">
        <v>2004</v>
      </c>
      <c r="C4" s="143">
        <v>461.3</v>
      </c>
      <c r="D4" s="11">
        <v>2004</v>
      </c>
      <c r="E4">
        <v>30.4</v>
      </c>
      <c r="F4" s="5"/>
      <c r="H4" s="174"/>
    </row>
    <row r="5" spans="1:10" x14ac:dyDescent="0.2">
      <c r="B5" s="11">
        <v>2006</v>
      </c>
      <c r="C5" s="143">
        <v>568</v>
      </c>
      <c r="D5" s="11">
        <v>2006</v>
      </c>
      <c r="E5">
        <v>33.299999999999997</v>
      </c>
      <c r="F5" s="5"/>
      <c r="H5" s="174"/>
    </row>
    <row r="6" spans="1:10" x14ac:dyDescent="0.2">
      <c r="A6" s="174"/>
      <c r="B6" s="11">
        <v>2008</v>
      </c>
      <c r="C6" s="143">
        <v>675.67229053428002</v>
      </c>
      <c r="D6" s="11">
        <v>2008</v>
      </c>
      <c r="E6" s="5">
        <v>74.079059229999999</v>
      </c>
      <c r="F6" s="5"/>
      <c r="H6" s="174"/>
    </row>
    <row r="7" spans="1:10" x14ac:dyDescent="0.2">
      <c r="A7" s="64"/>
      <c r="B7" s="11">
        <v>2010</v>
      </c>
      <c r="C7" s="143">
        <v>626.25604016360614</v>
      </c>
      <c r="D7" s="11">
        <v>2010</v>
      </c>
      <c r="E7" s="5">
        <v>82.06913397000001</v>
      </c>
      <c r="F7" s="5"/>
      <c r="G7" s="174"/>
      <c r="H7" s="174"/>
    </row>
    <row r="8" spans="1:10" x14ac:dyDescent="0.2">
      <c r="A8" s="64"/>
      <c r="B8" s="11">
        <v>2012</v>
      </c>
      <c r="C8" s="143">
        <v>580.7370957870761</v>
      </c>
      <c r="D8" s="11">
        <v>2012</v>
      </c>
      <c r="E8" s="5">
        <v>83.654615439999986</v>
      </c>
      <c r="F8" s="5"/>
      <c r="G8" s="64"/>
      <c r="H8" s="174"/>
      <c r="I8" s="174"/>
    </row>
    <row r="9" spans="1:10" x14ac:dyDescent="0.2">
      <c r="A9" s="64"/>
      <c r="B9" s="11">
        <v>2014</v>
      </c>
      <c r="C9" s="143">
        <v>645.27475836303609</v>
      </c>
      <c r="D9" s="11">
        <v>2014</v>
      </c>
      <c r="E9" s="5">
        <v>84.837683851899982</v>
      </c>
      <c r="F9" s="5"/>
      <c r="G9" s="64"/>
      <c r="H9" s="174"/>
      <c r="I9" s="174"/>
    </row>
    <row r="10" spans="1:10" x14ac:dyDescent="0.2">
      <c r="A10" s="64"/>
      <c r="B10" s="2"/>
      <c r="C10" s="174"/>
      <c r="D10" s="2"/>
      <c r="E10" s="174"/>
      <c r="F10" s="5"/>
      <c r="G10" s="64"/>
      <c r="H10" s="174"/>
      <c r="I10" s="174"/>
      <c r="J10" s="174"/>
    </row>
    <row r="11" spans="1:10" x14ac:dyDescent="0.2">
      <c r="A11" s="64"/>
      <c r="B11" s="212"/>
      <c r="C11" s="5"/>
      <c r="D11" s="212"/>
      <c r="E11" s="212"/>
      <c r="F11" s="5"/>
      <c r="G11" s="64"/>
      <c r="I11" s="174"/>
    </row>
    <row r="12" spans="1:10" x14ac:dyDescent="0.2">
      <c r="C12" s="174"/>
      <c r="D12" s="174"/>
      <c r="E12" s="174"/>
      <c r="F12" s="5"/>
      <c r="G12" s="64"/>
      <c r="I12" s="17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4:N69"/>
  <sheetViews>
    <sheetView workbookViewId="0">
      <selection activeCell="M20" sqref="M20"/>
    </sheetView>
  </sheetViews>
  <sheetFormatPr defaultRowHeight="12.75" x14ac:dyDescent="0.2"/>
  <cols>
    <col min="12" max="12" width="28.28515625" customWidth="1"/>
  </cols>
  <sheetData>
    <row r="4" spans="1:14" x14ac:dyDescent="0.2">
      <c r="M4">
        <v>2014</v>
      </c>
      <c r="N4">
        <v>2012</v>
      </c>
    </row>
    <row r="5" spans="1:14" x14ac:dyDescent="0.2">
      <c r="L5" s="11" t="s">
        <v>176</v>
      </c>
      <c r="M5" s="5">
        <v>0.30893013999999996</v>
      </c>
      <c r="N5" s="5">
        <v>0.36715397999999994</v>
      </c>
    </row>
    <row r="6" spans="1:14" x14ac:dyDescent="0.2">
      <c r="A6" s="6"/>
      <c r="B6" s="5"/>
      <c r="L6" s="11" t="s">
        <v>244</v>
      </c>
      <c r="M6" s="5">
        <v>0.74</v>
      </c>
      <c r="N6" s="5">
        <v>0.89</v>
      </c>
    </row>
    <row r="7" spans="1:14" x14ac:dyDescent="0.2">
      <c r="A7" s="6"/>
      <c r="B7" s="5"/>
      <c r="L7" t="s">
        <v>19</v>
      </c>
      <c r="M7" s="5">
        <v>1.0409999999999999</v>
      </c>
      <c r="N7" s="5">
        <v>0.88900000000000001</v>
      </c>
    </row>
    <row r="8" spans="1:14" x14ac:dyDescent="0.2">
      <c r="A8" s="6"/>
      <c r="B8" s="5"/>
      <c r="L8" t="s">
        <v>175</v>
      </c>
      <c r="M8" s="5">
        <v>1.179</v>
      </c>
      <c r="N8" s="5">
        <v>1.7553141299999999</v>
      </c>
    </row>
    <row r="9" spans="1:14" x14ac:dyDescent="0.2">
      <c r="A9" s="6"/>
      <c r="B9" s="5"/>
      <c r="L9" s="11" t="s">
        <v>245</v>
      </c>
      <c r="M9" s="5">
        <v>1.4922299999999997</v>
      </c>
      <c r="N9" s="5">
        <v>1.0881900000000002</v>
      </c>
    </row>
    <row r="10" spans="1:14" x14ac:dyDescent="0.2">
      <c r="A10" s="6"/>
      <c r="B10" s="5"/>
      <c r="L10" t="s">
        <v>174</v>
      </c>
      <c r="M10" s="5">
        <v>1.724</v>
      </c>
      <c r="N10" s="5">
        <v>1.1772</v>
      </c>
    </row>
    <row r="11" spans="1:14" x14ac:dyDescent="0.2">
      <c r="A11" s="6"/>
      <c r="B11" s="5"/>
      <c r="L11" s="11" t="s">
        <v>246</v>
      </c>
      <c r="M11" s="5">
        <v>1.9421333200000006</v>
      </c>
      <c r="N11" s="5">
        <v>2.44717641</v>
      </c>
    </row>
    <row r="12" spans="1:14" x14ac:dyDescent="0.2">
      <c r="A12" s="6"/>
      <c r="B12" s="5"/>
      <c r="L12" t="s">
        <v>178</v>
      </c>
      <c r="M12" s="5">
        <v>2.0609999999999999</v>
      </c>
      <c r="N12" s="5">
        <v>1.9810000000000001</v>
      </c>
    </row>
    <row r="13" spans="1:14" x14ac:dyDescent="0.2">
      <c r="A13" s="6"/>
      <c r="B13" s="5"/>
      <c r="L13" s="11" t="s">
        <v>243</v>
      </c>
      <c r="M13" s="5">
        <v>2.2328544380000004</v>
      </c>
      <c r="N13" s="5">
        <v>0.54110729000000002</v>
      </c>
    </row>
    <row r="14" spans="1:14" x14ac:dyDescent="0.2">
      <c r="A14" s="6"/>
      <c r="B14" s="5"/>
      <c r="L14" s="11" t="s">
        <v>242</v>
      </c>
      <c r="M14" s="5">
        <v>2.3639847399999998</v>
      </c>
      <c r="N14" s="5">
        <v>1.0987986799999998</v>
      </c>
    </row>
    <row r="15" spans="1:14" x14ac:dyDescent="0.2">
      <c r="A15" s="6"/>
      <c r="B15" s="5"/>
      <c r="L15" s="11" t="s">
        <v>240</v>
      </c>
      <c r="M15" s="5">
        <v>3.1558134500000001</v>
      </c>
      <c r="N15" s="5">
        <v>3.2076999999999996</v>
      </c>
    </row>
    <row r="16" spans="1:14" x14ac:dyDescent="0.2">
      <c r="A16" s="6"/>
      <c r="B16" s="5"/>
      <c r="L16" s="11" t="s">
        <v>241</v>
      </c>
      <c r="M16" s="5">
        <v>3.2171582200000004</v>
      </c>
      <c r="N16" s="5">
        <v>2.8420000000000001</v>
      </c>
    </row>
    <row r="17" spans="1:14" x14ac:dyDescent="0.2">
      <c r="A17" s="6"/>
      <c r="B17" s="5"/>
      <c r="L17" t="s">
        <v>177</v>
      </c>
      <c r="M17" s="5">
        <v>6.2547583699999993</v>
      </c>
      <c r="N17" s="5">
        <v>5.7476682700000001</v>
      </c>
    </row>
    <row r="18" spans="1:14" x14ac:dyDescent="0.2">
      <c r="A18" s="6"/>
      <c r="B18" s="5"/>
      <c r="L18" s="11" t="s">
        <v>248</v>
      </c>
      <c r="M18" s="5">
        <v>11.029142889999996</v>
      </c>
      <c r="N18" s="5">
        <v>12.122319970000007</v>
      </c>
    </row>
    <row r="19" spans="1:14" x14ac:dyDescent="0.2">
      <c r="A19" s="6"/>
      <c r="B19" s="5"/>
      <c r="L19" s="11" t="s">
        <v>247</v>
      </c>
      <c r="M19" s="5">
        <v>19.190000000000001</v>
      </c>
      <c r="N19" s="5">
        <v>16.042999999999999</v>
      </c>
    </row>
    <row r="20" spans="1:14" ht="16.5" x14ac:dyDescent="0.3">
      <c r="A20" s="6"/>
      <c r="B20" s="5"/>
      <c r="L20" s="245" t="s">
        <v>239</v>
      </c>
      <c r="M20" s="5">
        <v>19.98585173999999</v>
      </c>
      <c r="N20" s="5">
        <v>17.200744999999994</v>
      </c>
    </row>
    <row r="21" spans="1:14" x14ac:dyDescent="0.2">
      <c r="A21" s="6"/>
      <c r="B21" s="5"/>
      <c r="L21" t="s">
        <v>201</v>
      </c>
      <c r="M21" s="5">
        <v>29.487806099999997</v>
      </c>
      <c r="N21" s="5">
        <v>31.17167644122085</v>
      </c>
    </row>
    <row r="22" spans="1:14" x14ac:dyDescent="0.2">
      <c r="A22" s="6"/>
      <c r="B22" s="5"/>
      <c r="L22" s="11" t="s">
        <v>50</v>
      </c>
      <c r="M22" s="5">
        <v>32.294346171899996</v>
      </c>
      <c r="N22" s="5">
        <v>35.205794000000004</v>
      </c>
    </row>
    <row r="23" spans="1:14" x14ac:dyDescent="0.2">
      <c r="A23" s="6"/>
      <c r="B23" s="5"/>
      <c r="L23" t="s">
        <v>15</v>
      </c>
      <c r="M23" s="5">
        <v>56.427946659999996</v>
      </c>
      <c r="N23" s="5">
        <v>54.674079465099993</v>
      </c>
    </row>
    <row r="24" spans="1:14" x14ac:dyDescent="0.2">
      <c r="A24" s="6"/>
      <c r="B24" s="5"/>
      <c r="L24" t="s">
        <v>190</v>
      </c>
      <c r="M24" s="5">
        <v>80.12557735</v>
      </c>
      <c r="N24" s="5">
        <v>47.02890476799999</v>
      </c>
    </row>
    <row r="25" spans="1:14" x14ac:dyDescent="0.2">
      <c r="A25" s="6"/>
      <c r="B25" s="5"/>
      <c r="L25" t="s">
        <v>179</v>
      </c>
      <c r="M25" s="5">
        <v>96.246496710000017</v>
      </c>
      <c r="N25" s="5">
        <v>120.30699285000011</v>
      </c>
    </row>
    <row r="26" spans="1:14" x14ac:dyDescent="0.2">
      <c r="A26" s="6"/>
      <c r="B26" s="5"/>
      <c r="L26" t="s">
        <v>18</v>
      </c>
      <c r="M26" s="5">
        <v>117.290892</v>
      </c>
      <c r="N26" s="5">
        <v>113.30054400000004</v>
      </c>
    </row>
    <row r="27" spans="1:14" x14ac:dyDescent="0.2">
      <c r="A27" s="6"/>
      <c r="B27" s="5"/>
      <c r="L27" t="s">
        <v>16</v>
      </c>
      <c r="M27" s="5">
        <v>118.6862422999999</v>
      </c>
      <c r="N27" s="5">
        <v>104.16719574000003</v>
      </c>
    </row>
    <row r="28" spans="1:14" x14ac:dyDescent="0.2">
      <c r="A28" s="6"/>
      <c r="B28" s="5"/>
      <c r="L28" t="s">
        <v>17</v>
      </c>
      <c r="M28" s="5">
        <v>121.6352776150362</v>
      </c>
      <c r="N28" s="5">
        <v>89.138150232754597</v>
      </c>
    </row>
    <row r="29" spans="1:14" x14ac:dyDescent="0.2">
      <c r="A29" s="6"/>
      <c r="B29" s="5"/>
      <c r="M29" s="5">
        <v>730.1124422149361</v>
      </c>
      <c r="N29" s="5">
        <v>664.39171122707558</v>
      </c>
    </row>
    <row r="30" spans="1:14" x14ac:dyDescent="0.2">
      <c r="A30" s="6"/>
      <c r="B30" s="6"/>
    </row>
    <row r="31" spans="1:14" x14ac:dyDescent="0.2">
      <c r="B31" s="6"/>
    </row>
    <row r="38" spans="2:3" x14ac:dyDescent="0.2">
      <c r="B38" s="3"/>
      <c r="C38" s="5"/>
    </row>
    <row r="39" spans="2:3" x14ac:dyDescent="0.2">
      <c r="B39" s="3"/>
      <c r="C39" s="5"/>
    </row>
    <row r="40" spans="2:3" x14ac:dyDescent="0.2">
      <c r="B40" s="3"/>
      <c r="C40" s="5"/>
    </row>
    <row r="41" spans="2:3" x14ac:dyDescent="0.2">
      <c r="B41" s="3"/>
      <c r="C41" s="5"/>
    </row>
    <row r="42" spans="2:3" x14ac:dyDescent="0.2">
      <c r="B42" s="3"/>
      <c r="C42" s="5"/>
    </row>
    <row r="43" spans="2:3" x14ac:dyDescent="0.2">
      <c r="B43" s="3"/>
      <c r="C43" s="5"/>
    </row>
    <row r="44" spans="2:3" x14ac:dyDescent="0.2">
      <c r="B44" s="345"/>
      <c r="C44" s="345"/>
    </row>
    <row r="45" spans="2:3" x14ac:dyDescent="0.2">
      <c r="B45" s="3"/>
      <c r="C45" s="3"/>
    </row>
    <row r="46" spans="2:3" x14ac:dyDescent="0.2">
      <c r="B46" s="3"/>
      <c r="C46" s="3"/>
    </row>
    <row r="47" spans="2:3" x14ac:dyDescent="0.2">
      <c r="B47" s="3"/>
      <c r="C47" s="3"/>
    </row>
    <row r="48" spans="2:3" x14ac:dyDescent="0.2">
      <c r="B48" s="3"/>
      <c r="C48" s="3"/>
    </row>
    <row r="49" spans="2:3" x14ac:dyDescent="0.2">
      <c r="B49" s="3"/>
      <c r="C49" s="3"/>
    </row>
    <row r="50" spans="2:3" x14ac:dyDescent="0.2">
      <c r="B50" s="3"/>
      <c r="C50" s="3"/>
    </row>
    <row r="51" spans="2:3" x14ac:dyDescent="0.2">
      <c r="B51" s="3"/>
      <c r="C51" s="3"/>
    </row>
    <row r="52" spans="2:3" x14ac:dyDescent="0.2">
      <c r="B52" s="3"/>
      <c r="C52" s="3"/>
    </row>
    <row r="53" spans="2:3" x14ac:dyDescent="0.2">
      <c r="B53" s="3"/>
      <c r="C53" s="3"/>
    </row>
    <row r="54" spans="2:3" x14ac:dyDescent="0.2">
      <c r="B54" s="3"/>
      <c r="C54" s="3"/>
    </row>
    <row r="55" spans="2:3" x14ac:dyDescent="0.2">
      <c r="B55" s="3"/>
      <c r="C55" s="3"/>
    </row>
    <row r="56" spans="2:3" x14ac:dyDescent="0.2">
      <c r="B56" s="3"/>
      <c r="C56" s="3"/>
    </row>
    <row r="57" spans="2:3" x14ac:dyDescent="0.2">
      <c r="B57" s="3"/>
      <c r="C57" s="3"/>
    </row>
    <row r="58" spans="2:3" x14ac:dyDescent="0.2">
      <c r="B58" s="3"/>
      <c r="C58" s="3"/>
    </row>
    <row r="59" spans="2:3" x14ac:dyDescent="0.2">
      <c r="B59" s="3"/>
      <c r="C59" s="3"/>
    </row>
    <row r="60" spans="2:3" x14ac:dyDescent="0.2">
      <c r="B60" s="3"/>
      <c r="C60" s="3"/>
    </row>
    <row r="61" spans="2:3" x14ac:dyDescent="0.2">
      <c r="B61" s="3"/>
      <c r="C61" s="3"/>
    </row>
    <row r="62" spans="2:3" x14ac:dyDescent="0.2">
      <c r="B62" s="3"/>
      <c r="C62" s="3"/>
    </row>
    <row r="63" spans="2:3" x14ac:dyDescent="0.2">
      <c r="B63" s="3"/>
      <c r="C63" s="3"/>
    </row>
    <row r="64" spans="2:3" x14ac:dyDescent="0.2">
      <c r="B64" s="3"/>
      <c r="C64" s="3"/>
    </row>
    <row r="65" spans="2:3" x14ac:dyDescent="0.2">
      <c r="B65" s="3"/>
      <c r="C65" s="3"/>
    </row>
    <row r="66" spans="2:3" x14ac:dyDescent="0.2">
      <c r="B66" s="3"/>
      <c r="C66" s="3"/>
    </row>
    <row r="67" spans="2:3" x14ac:dyDescent="0.2">
      <c r="B67" s="3"/>
      <c r="C67" s="3"/>
    </row>
    <row r="68" spans="2:3" x14ac:dyDescent="0.2">
      <c r="B68" s="3"/>
      <c r="C68" s="3"/>
    </row>
    <row r="69" spans="2:3" x14ac:dyDescent="0.2">
      <c r="B69" s="3"/>
      <c r="C69" s="3"/>
    </row>
  </sheetData>
  <sortState ref="L5:M28">
    <sortCondition ref="M5:M28"/>
  </sortState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Z38"/>
  <sheetViews>
    <sheetView workbookViewId="0">
      <selection activeCell="H6" sqref="H6"/>
    </sheetView>
  </sheetViews>
  <sheetFormatPr defaultRowHeight="12.75" x14ac:dyDescent="0.2"/>
  <cols>
    <col min="1" max="1" width="19.5703125" customWidth="1"/>
    <col min="2" max="4" width="19.140625" customWidth="1"/>
    <col min="5" max="5" width="11" customWidth="1"/>
    <col min="6" max="6" width="12.5703125" customWidth="1"/>
    <col min="7" max="7" width="11.85546875" customWidth="1"/>
    <col min="8" max="8" width="12.85546875" customWidth="1"/>
    <col min="10" max="10" width="10.28515625" customWidth="1"/>
    <col min="11" max="12" width="19.140625" customWidth="1"/>
    <col min="13" max="13" width="23.140625" customWidth="1"/>
    <col min="14" max="14" width="14.85546875" bestFit="1" customWidth="1"/>
  </cols>
  <sheetData>
    <row r="1" spans="1:26" s="15" customFormat="1" ht="30" customHeight="1" x14ac:dyDescent="0.2">
      <c r="A1" s="150"/>
      <c r="B1" s="16" t="s">
        <v>9</v>
      </c>
      <c r="C1" s="16" t="s">
        <v>7</v>
      </c>
      <c r="D1" s="16" t="s">
        <v>8</v>
      </c>
      <c r="E1" s="146" t="s">
        <v>10</v>
      </c>
      <c r="F1" s="146" t="s">
        <v>11</v>
      </c>
      <c r="G1" s="16" t="s">
        <v>212</v>
      </c>
      <c r="H1" s="16" t="s">
        <v>169</v>
      </c>
    </row>
    <row r="2" spans="1:26" ht="12.75" customHeight="1" x14ac:dyDescent="0.3">
      <c r="A2" s="344">
        <v>2004</v>
      </c>
      <c r="B2" s="151">
        <v>492</v>
      </c>
      <c r="C2" s="152">
        <v>133153</v>
      </c>
      <c r="D2" s="152">
        <v>156144</v>
      </c>
      <c r="E2" s="232">
        <f>($B2/C2)*100</f>
        <v>0.36949974840972416</v>
      </c>
      <c r="F2" s="232">
        <f>($B2/D2)*100</f>
        <v>0.31509375960651709</v>
      </c>
      <c r="G2" s="263">
        <v>0.37507549761178</v>
      </c>
      <c r="H2" s="262">
        <v>0.38086099902703002</v>
      </c>
      <c r="K2" s="231"/>
      <c r="L2" s="231"/>
      <c r="M2" s="200"/>
      <c r="N2" s="200">
        <f>K2*100</f>
        <v>0</v>
      </c>
      <c r="O2" s="200">
        <f>L2*100</f>
        <v>0</v>
      </c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26" s="207" customFormat="1" ht="16.5" x14ac:dyDescent="0.3">
      <c r="A3" s="344">
        <v>2006</v>
      </c>
      <c r="B3" s="151">
        <v>600.5</v>
      </c>
      <c r="C3" s="152">
        <v>160785</v>
      </c>
      <c r="D3" s="152">
        <v>185061</v>
      </c>
      <c r="E3" s="232">
        <f t="shared" ref="E3:F6" si="0">($B3/C3)*100</f>
        <v>0.37348011319463881</v>
      </c>
      <c r="F3" s="232">
        <f t="shared" si="0"/>
        <v>0.3244876013854891</v>
      </c>
      <c r="G3" s="228">
        <v>0.37807702912812002</v>
      </c>
      <c r="H3" s="262">
        <v>0.37679725444470002</v>
      </c>
      <c r="K3" s="230"/>
      <c r="L3" s="230"/>
      <c r="M3" s="230"/>
      <c r="N3" s="200">
        <f t="shared" ref="N3:N6" si="1">K3*100</f>
        <v>0</v>
      </c>
      <c r="O3" s="200">
        <f t="shared" ref="O3:O6" si="2">L3*100</f>
        <v>0</v>
      </c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</row>
    <row r="4" spans="1:26" s="207" customFormat="1" ht="16.5" x14ac:dyDescent="0.3">
      <c r="A4" s="344">
        <v>2008</v>
      </c>
      <c r="B4" s="151">
        <v>749.75099999999998</v>
      </c>
      <c r="C4" s="152">
        <v>160970</v>
      </c>
      <c r="D4" s="152">
        <v>187687</v>
      </c>
      <c r="E4" s="232">
        <f t="shared" si="0"/>
        <v>0.46577064049201711</v>
      </c>
      <c r="F4" s="232">
        <f t="shared" si="0"/>
        <v>0.39946879645367017</v>
      </c>
      <c r="G4" s="228">
        <v>0.40623069021516001</v>
      </c>
      <c r="H4" s="262">
        <v>0.39440003687573</v>
      </c>
      <c r="K4" s="230"/>
      <c r="L4" s="230"/>
      <c r="M4" s="230"/>
      <c r="N4" s="200">
        <f t="shared" si="1"/>
        <v>0</v>
      </c>
      <c r="O4" s="200">
        <f t="shared" si="2"/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</row>
    <row r="5" spans="1:26" s="207" customFormat="1" ht="16.5" x14ac:dyDescent="0.3">
      <c r="A5" s="344">
        <v>2010</v>
      </c>
      <c r="B5" s="151">
        <v>708.32517413360631</v>
      </c>
      <c r="C5" s="152">
        <v>138667</v>
      </c>
      <c r="D5" s="152">
        <v>167124</v>
      </c>
      <c r="E5" s="232">
        <f t="shared" si="0"/>
        <v>0.51081019574491859</v>
      </c>
      <c r="F5" s="232">
        <f t="shared" si="0"/>
        <v>0.42383210917259417</v>
      </c>
      <c r="G5" s="228">
        <v>0.44734363768979002</v>
      </c>
      <c r="H5" s="262">
        <v>0.42936566948650001</v>
      </c>
      <c r="K5" s="229"/>
      <c r="L5" s="229"/>
      <c r="N5" s="200">
        <f t="shared" si="1"/>
        <v>0</v>
      </c>
      <c r="O5" s="200">
        <f t="shared" si="2"/>
        <v>0</v>
      </c>
    </row>
    <row r="6" spans="1:26" s="207" customFormat="1" ht="16.5" x14ac:dyDescent="0.3">
      <c r="A6" s="344">
        <v>2012</v>
      </c>
      <c r="B6" s="151">
        <v>664.39171122707603</v>
      </c>
      <c r="C6" s="152">
        <v>142203</v>
      </c>
      <c r="D6" s="152">
        <v>175754</v>
      </c>
      <c r="E6" s="232">
        <f t="shared" si="0"/>
        <v>0.46721356879044468</v>
      </c>
      <c r="F6" s="232">
        <f t="shared" si="0"/>
        <v>0.37802366445547525</v>
      </c>
      <c r="G6" s="228">
        <v>0.45006456461088001</v>
      </c>
      <c r="H6" s="262">
        <v>0.43074934156613998</v>
      </c>
      <c r="K6" s="229"/>
      <c r="L6" s="229"/>
      <c r="N6" s="200">
        <f t="shared" si="1"/>
        <v>0</v>
      </c>
      <c r="O6" s="200">
        <f t="shared" si="2"/>
        <v>0</v>
      </c>
    </row>
    <row r="7" spans="1:26" s="207" customFormat="1" ht="16.5" x14ac:dyDescent="0.3">
      <c r="A7" s="344">
        <v>2014</v>
      </c>
      <c r="B7" s="151">
        <v>730.1124422149361</v>
      </c>
      <c r="C7" s="152">
        <v>163445</v>
      </c>
      <c r="D7" s="152">
        <v>193160</v>
      </c>
      <c r="E7" s="232">
        <v>0.44670221922661207</v>
      </c>
      <c r="F7" s="232">
        <v>0.37798324819576318</v>
      </c>
      <c r="G7" s="154">
        <v>0.45661836449074</v>
      </c>
      <c r="H7" s="262">
        <v>0.42658847730850002</v>
      </c>
      <c r="K7" s="229"/>
      <c r="L7" s="229"/>
      <c r="N7" s="200">
        <v>0</v>
      </c>
      <c r="O7" s="200">
        <v>0</v>
      </c>
    </row>
    <row r="8" spans="1:26" s="207" customFormat="1" x14ac:dyDescent="0.2">
      <c r="A8" s="1"/>
      <c r="B8" s="196"/>
      <c r="C8" s="196"/>
      <c r="D8" s="152"/>
      <c r="E8" s="153"/>
      <c r="F8" s="153"/>
      <c r="G8" s="154"/>
      <c r="H8" s="155"/>
    </row>
    <row r="9" spans="1:26" s="207" customFormat="1" x14ac:dyDescent="0.2">
      <c r="A9" s="1"/>
      <c r="B9" s="227"/>
      <c r="C9" s="419"/>
      <c r="D9" s="419"/>
    </row>
    <row r="10" spans="1:26" x14ac:dyDescent="0.2">
      <c r="A10" s="1"/>
      <c r="B10" s="64"/>
      <c r="C10" s="64"/>
      <c r="D10" s="64"/>
      <c r="L10" s="233"/>
    </row>
    <row r="11" spans="1:26" x14ac:dyDescent="0.2">
      <c r="A11" s="1"/>
      <c r="B11" s="64"/>
    </row>
    <row r="12" spans="1:26" x14ac:dyDescent="0.2">
      <c r="G12" s="18"/>
      <c r="J12" s="418"/>
      <c r="K12" s="418"/>
      <c r="L12" s="418"/>
      <c r="M12" s="418"/>
      <c r="N12" s="418"/>
      <c r="O12" s="418"/>
    </row>
    <row r="13" spans="1:26" x14ac:dyDescent="0.2">
      <c r="J13" s="418"/>
      <c r="K13" s="418"/>
      <c r="L13" s="418"/>
      <c r="M13" s="418"/>
      <c r="N13" s="418"/>
    </row>
    <row r="14" spans="1:26" x14ac:dyDescent="0.2">
      <c r="K14" s="14"/>
      <c r="L14" s="198"/>
      <c r="M14" s="14"/>
    </row>
    <row r="15" spans="1:26" x14ac:dyDescent="0.2">
      <c r="J15" s="2"/>
      <c r="K15" s="4"/>
      <c r="L15" s="4"/>
      <c r="M15" s="4"/>
    </row>
    <row r="16" spans="1:26" x14ac:dyDescent="0.2">
      <c r="J16" s="2"/>
      <c r="K16" s="17"/>
      <c r="L16" s="17"/>
      <c r="M16" s="17"/>
    </row>
    <row r="17" spans="1:14" x14ac:dyDescent="0.2">
      <c r="J17" s="2"/>
      <c r="K17" s="4"/>
      <c r="L17" s="4"/>
      <c r="M17" s="4"/>
    </row>
    <row r="18" spans="1:14" ht="16.5" x14ac:dyDescent="0.3">
      <c r="J18" s="2"/>
      <c r="K18" s="17"/>
      <c r="L18" s="199"/>
      <c r="M18" s="200"/>
      <c r="N18" s="200"/>
    </row>
    <row r="19" spans="1:14" ht="16.5" x14ac:dyDescent="0.3">
      <c r="J19" s="2"/>
      <c r="K19" s="4"/>
      <c r="L19" s="200"/>
      <c r="M19" s="201"/>
      <c r="N19" s="201"/>
    </row>
    <row r="20" spans="1:14" ht="16.5" x14ac:dyDescent="0.3">
      <c r="J20" s="2"/>
      <c r="K20" s="4"/>
      <c r="L20" s="200"/>
      <c r="M20" s="201"/>
      <c r="N20" s="201"/>
    </row>
    <row r="21" spans="1:14" ht="16.5" x14ac:dyDescent="0.3">
      <c r="J21" s="2"/>
      <c r="K21" s="4"/>
      <c r="L21" s="200"/>
      <c r="M21" s="201"/>
      <c r="N21" s="201"/>
    </row>
    <row r="22" spans="1:14" ht="16.5" x14ac:dyDescent="0.3">
      <c r="L22" s="200"/>
      <c r="M22" s="201"/>
      <c r="N22" s="201"/>
    </row>
    <row r="23" spans="1:14" ht="16.5" x14ac:dyDescent="0.3">
      <c r="L23" s="200"/>
      <c r="M23" s="201"/>
      <c r="N23" s="201"/>
    </row>
    <row r="24" spans="1:14" ht="16.5" x14ac:dyDescent="0.3">
      <c r="L24" s="200"/>
      <c r="M24" s="201"/>
      <c r="N24" s="201"/>
    </row>
    <row r="25" spans="1:14" ht="16.5" x14ac:dyDescent="0.3">
      <c r="L25" s="200"/>
      <c r="M25" s="201"/>
      <c r="N25" s="201"/>
    </row>
    <row r="27" spans="1:14" x14ac:dyDescent="0.2">
      <c r="L27" s="4"/>
      <c r="M27" s="4"/>
      <c r="N27" s="4"/>
    </row>
    <row r="28" spans="1:14" x14ac:dyDescent="0.2">
      <c r="L28" s="4"/>
      <c r="M28" s="4"/>
      <c r="N28" s="4"/>
    </row>
    <row r="29" spans="1:14" x14ac:dyDescent="0.2">
      <c r="I29" s="148"/>
      <c r="J29" s="149"/>
      <c r="K29" s="202"/>
      <c r="L29" s="4"/>
      <c r="M29" s="4"/>
      <c r="N29" s="4"/>
    </row>
    <row r="30" spans="1:14" x14ac:dyDescent="0.2">
      <c r="A30" s="15"/>
      <c r="B30" s="16"/>
      <c r="C30" s="16"/>
      <c r="D30" s="16"/>
      <c r="E30" s="16"/>
      <c r="F30" s="16"/>
      <c r="I30" s="148"/>
      <c r="J30" s="149"/>
      <c r="K30" s="202"/>
      <c r="L30" s="4"/>
      <c r="M30" s="4"/>
      <c r="N30" s="4"/>
    </row>
    <row r="31" spans="1:14" x14ac:dyDescent="0.2">
      <c r="A31" s="233" t="s">
        <v>208</v>
      </c>
      <c r="B31" s="233"/>
      <c r="C31" s="233"/>
      <c r="D31" s="233"/>
      <c r="E31" s="233"/>
      <c r="F31" s="233"/>
      <c r="G31" s="233"/>
      <c r="I31" s="148"/>
      <c r="J31" s="149"/>
      <c r="K31" s="202"/>
      <c r="L31" s="4"/>
      <c r="M31" s="4"/>
      <c r="N31" s="4"/>
    </row>
    <row r="32" spans="1:14" x14ac:dyDescent="0.2">
      <c r="A32" s="233" t="s">
        <v>209</v>
      </c>
      <c r="B32" s="233"/>
      <c r="C32" s="233"/>
      <c r="D32" s="233"/>
      <c r="E32" s="233"/>
      <c r="F32" s="233"/>
      <c r="G32" s="233"/>
      <c r="I32" s="148"/>
      <c r="J32" s="149"/>
      <c r="K32" s="202"/>
      <c r="L32" s="4"/>
      <c r="M32" s="4"/>
      <c r="N32" s="4"/>
    </row>
    <row r="33" spans="1:11" x14ac:dyDescent="0.2">
      <c r="A33" s="233"/>
      <c r="B33" s="233"/>
      <c r="C33" s="233"/>
      <c r="D33" s="233"/>
      <c r="E33" s="233"/>
      <c r="F33" s="233"/>
      <c r="G33" s="233"/>
      <c r="I33" s="148"/>
      <c r="J33" s="149"/>
      <c r="K33" s="202"/>
    </row>
    <row r="34" spans="1:11" x14ac:dyDescent="0.2">
      <c r="A34" s="233" t="s">
        <v>211</v>
      </c>
      <c r="B34" s="233">
        <v>2004</v>
      </c>
      <c r="C34" s="233">
        <v>2006</v>
      </c>
      <c r="D34" s="233">
        <v>2008</v>
      </c>
      <c r="E34" s="233">
        <v>2010</v>
      </c>
      <c r="F34" s="233">
        <v>2012</v>
      </c>
      <c r="G34" s="233">
        <v>2014</v>
      </c>
      <c r="K34" s="4"/>
    </row>
    <row r="35" spans="1:11" x14ac:dyDescent="0.2">
      <c r="A35" s="233" t="s">
        <v>191</v>
      </c>
      <c r="B35" s="233">
        <v>156144</v>
      </c>
      <c r="C35" s="233">
        <v>185061</v>
      </c>
      <c r="D35" s="233">
        <v>187687</v>
      </c>
      <c r="E35" s="233">
        <v>167124</v>
      </c>
      <c r="F35" s="233">
        <v>175754</v>
      </c>
      <c r="G35" s="233">
        <v>193160</v>
      </c>
    </row>
    <row r="36" spans="1:11" x14ac:dyDescent="0.2">
      <c r="A36" s="233" t="s">
        <v>192</v>
      </c>
      <c r="B36" s="233">
        <v>133153</v>
      </c>
      <c r="C36" s="233">
        <v>160785</v>
      </c>
      <c r="D36" s="233">
        <v>160970</v>
      </c>
      <c r="E36" s="233">
        <v>138667</v>
      </c>
      <c r="F36" s="233">
        <v>142203</v>
      </c>
      <c r="G36" s="233">
        <v>163445</v>
      </c>
    </row>
    <row r="37" spans="1:11" x14ac:dyDescent="0.2">
      <c r="A37" t="s">
        <v>210</v>
      </c>
    </row>
    <row r="38" spans="1:11" x14ac:dyDescent="0.2">
      <c r="A38" s="11" t="s">
        <v>251</v>
      </c>
    </row>
  </sheetData>
  <mergeCells count="3">
    <mergeCell ref="J13:N13"/>
    <mergeCell ref="J12:O12"/>
    <mergeCell ref="C9:D9"/>
  </mergeCells>
  <phoneticPr fontId="5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E9"/>
  <sheetViews>
    <sheetView workbookViewId="0">
      <selection activeCell="B3" sqref="B3:C9"/>
    </sheetView>
  </sheetViews>
  <sheetFormatPr defaultRowHeight="12.75" x14ac:dyDescent="0.2"/>
  <sheetData>
    <row r="2" spans="2:5" x14ac:dyDescent="0.2">
      <c r="E2" s="11"/>
    </row>
    <row r="3" spans="2:5" ht="60" x14ac:dyDescent="0.3">
      <c r="B3" s="32"/>
      <c r="C3" s="360" t="s">
        <v>214</v>
      </c>
    </row>
    <row r="4" spans="2:5" ht="15" x14ac:dyDescent="0.3">
      <c r="B4" s="361">
        <v>2004</v>
      </c>
      <c r="C4" s="167">
        <v>19</v>
      </c>
    </row>
    <row r="5" spans="2:5" ht="15" x14ac:dyDescent="0.3">
      <c r="B5" s="362">
        <v>2006</v>
      </c>
      <c r="C5" s="34">
        <v>19</v>
      </c>
    </row>
    <row r="6" spans="2:5" ht="15" x14ac:dyDescent="0.3">
      <c r="B6" s="361">
        <v>2008</v>
      </c>
      <c r="C6" s="33">
        <v>15</v>
      </c>
    </row>
    <row r="7" spans="2:5" ht="15" x14ac:dyDescent="0.3">
      <c r="B7" s="362">
        <v>2010</v>
      </c>
      <c r="C7" s="33">
        <v>15</v>
      </c>
    </row>
    <row r="8" spans="2:5" ht="15" x14ac:dyDescent="0.3">
      <c r="B8" s="361">
        <v>2012</v>
      </c>
      <c r="C8" s="33">
        <v>18</v>
      </c>
    </row>
    <row r="9" spans="2:5" ht="15" x14ac:dyDescent="0.3">
      <c r="B9" s="362">
        <v>2014</v>
      </c>
      <c r="C9" s="166">
        <v>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8"/>
  <sheetViews>
    <sheetView workbookViewId="0">
      <selection sqref="A1:B48"/>
    </sheetView>
  </sheetViews>
  <sheetFormatPr defaultRowHeight="12.75" x14ac:dyDescent="0.2"/>
  <cols>
    <col min="1" max="1" width="15" customWidth="1"/>
  </cols>
  <sheetData>
    <row r="1" spans="1:17" x14ac:dyDescent="0.2">
      <c r="A1" s="11" t="s">
        <v>236</v>
      </c>
    </row>
    <row r="3" spans="1:17" x14ac:dyDescent="0.2">
      <c r="A3" s="420">
        <v>2014</v>
      </c>
      <c r="B3" s="421"/>
      <c r="O3" s="192"/>
      <c r="P3" s="157"/>
      <c r="Q3" s="157" t="s">
        <v>41</v>
      </c>
    </row>
    <row r="4" spans="1:17" x14ac:dyDescent="0.2">
      <c r="A4" s="363" t="s">
        <v>125</v>
      </c>
      <c r="B4" s="364">
        <v>5.8215090288969998E-2</v>
      </c>
      <c r="C4" s="157"/>
      <c r="O4" s="156"/>
      <c r="P4" s="157"/>
      <c r="Q4" s="157"/>
    </row>
    <row r="5" spans="1:17" x14ac:dyDescent="0.2">
      <c r="A5" s="363" t="s">
        <v>213</v>
      </c>
      <c r="B5" s="364">
        <v>0.10634501759358</v>
      </c>
      <c r="C5" s="157"/>
      <c r="O5" s="156"/>
      <c r="P5" s="157"/>
      <c r="Q5" s="157"/>
    </row>
    <row r="6" spans="1:17" x14ac:dyDescent="0.2">
      <c r="A6" s="365" t="s">
        <v>129</v>
      </c>
      <c r="B6" s="364">
        <v>0.13946914165252</v>
      </c>
      <c r="C6" s="157"/>
      <c r="O6" s="156"/>
      <c r="P6" s="157"/>
      <c r="Q6" s="157"/>
    </row>
    <row r="7" spans="1:17" x14ac:dyDescent="0.2">
      <c r="A7" s="365" t="s">
        <v>35</v>
      </c>
      <c r="B7" s="364">
        <v>0.14172566092198999</v>
      </c>
      <c r="C7" s="157"/>
      <c r="O7" s="158"/>
      <c r="P7" s="159"/>
      <c r="Q7" s="157"/>
    </row>
    <row r="8" spans="1:17" x14ac:dyDescent="0.2">
      <c r="A8" s="365" t="s">
        <v>133</v>
      </c>
      <c r="B8" s="366">
        <v>0.14713089806546001</v>
      </c>
      <c r="C8" s="157"/>
      <c r="O8" s="156"/>
      <c r="P8" s="157"/>
      <c r="Q8" s="157"/>
    </row>
    <row r="9" spans="1:17" x14ac:dyDescent="0.2">
      <c r="A9" s="365" t="s">
        <v>126</v>
      </c>
      <c r="B9" s="364">
        <v>0.17936219146898</v>
      </c>
      <c r="C9" s="157"/>
      <c r="O9" s="158"/>
      <c r="P9" s="160"/>
      <c r="Q9" s="157"/>
    </row>
    <row r="10" spans="1:17" x14ac:dyDescent="0.2">
      <c r="A10" s="365" t="s">
        <v>32</v>
      </c>
      <c r="B10" s="367">
        <v>0.18375595074442</v>
      </c>
      <c r="C10" s="157"/>
      <c r="O10" s="156"/>
      <c r="P10" s="157"/>
      <c r="Q10" s="157"/>
    </row>
    <row r="11" spans="1:17" x14ac:dyDescent="0.2">
      <c r="A11" s="363" t="s">
        <v>124</v>
      </c>
      <c r="B11" s="364">
        <v>0.20634347076543999</v>
      </c>
      <c r="C11" s="157"/>
      <c r="O11" s="156"/>
      <c r="P11" s="157"/>
      <c r="Q11" s="157"/>
    </row>
    <row r="12" spans="1:17" x14ac:dyDescent="0.2">
      <c r="A12" s="365" t="s">
        <v>83</v>
      </c>
      <c r="B12" s="366">
        <v>0.20982244650213</v>
      </c>
      <c r="C12" s="157"/>
      <c r="O12" s="156"/>
      <c r="P12" s="157"/>
      <c r="Q12" s="157"/>
    </row>
    <row r="13" spans="1:17" x14ac:dyDescent="0.2">
      <c r="A13" s="363" t="s">
        <v>123</v>
      </c>
      <c r="B13" s="364">
        <v>0.24927573463208999</v>
      </c>
      <c r="C13" s="157"/>
      <c r="O13" s="156"/>
      <c r="P13" s="157"/>
      <c r="Q13" s="157"/>
    </row>
    <row r="14" spans="1:17" x14ac:dyDescent="0.2">
      <c r="A14" s="365" t="s">
        <v>26</v>
      </c>
      <c r="B14" s="364">
        <v>0.27416346068858</v>
      </c>
      <c r="C14" s="157"/>
      <c r="O14" s="156"/>
      <c r="P14" s="157"/>
      <c r="Q14" s="157"/>
    </row>
    <row r="15" spans="1:17" ht="12.75" customHeight="1" x14ac:dyDescent="0.2">
      <c r="A15" s="363" t="s">
        <v>207</v>
      </c>
      <c r="B15" s="364">
        <v>0.27956765793591998</v>
      </c>
      <c r="C15" s="157"/>
      <c r="O15" s="156"/>
      <c r="P15" s="157"/>
      <c r="Q15" s="157"/>
    </row>
    <row r="16" spans="1:17" x14ac:dyDescent="0.2">
      <c r="A16" s="363" t="s">
        <v>128</v>
      </c>
      <c r="B16" s="364">
        <v>0.29900139416459998</v>
      </c>
      <c r="C16" s="157"/>
      <c r="O16" s="156"/>
      <c r="P16" s="157"/>
      <c r="Q16" s="157"/>
    </row>
    <row r="17" spans="1:17" ht="15" x14ac:dyDescent="0.35">
      <c r="A17" s="363" t="s">
        <v>38</v>
      </c>
      <c r="B17" s="364">
        <v>0.30344858665310998</v>
      </c>
      <c r="C17" s="157"/>
      <c r="O17" s="203"/>
      <c r="P17" s="160"/>
      <c r="Q17" s="157"/>
    </row>
    <row r="18" spans="1:17" ht="12.75" customHeight="1" x14ac:dyDescent="0.2">
      <c r="A18" s="368" t="s">
        <v>31</v>
      </c>
      <c r="B18" s="369">
        <v>0.31089006712755002</v>
      </c>
      <c r="C18" s="157"/>
      <c r="O18" s="156"/>
      <c r="P18" s="157"/>
      <c r="Q18" s="157"/>
    </row>
    <row r="19" spans="1:17" ht="12.75" customHeight="1" x14ac:dyDescent="0.2">
      <c r="A19" s="368" t="s">
        <v>4</v>
      </c>
      <c r="B19" s="369">
        <v>0.34774191557581002</v>
      </c>
      <c r="C19" s="157"/>
      <c r="O19" s="156"/>
      <c r="P19" s="157"/>
      <c r="Q19" s="157"/>
    </row>
    <row r="20" spans="1:17" ht="12.75" customHeight="1" x14ac:dyDescent="0.2">
      <c r="A20" s="365" t="s">
        <v>85</v>
      </c>
      <c r="B20" s="364">
        <v>0.35135251365414999</v>
      </c>
      <c r="C20" s="157"/>
      <c r="O20" s="156"/>
      <c r="P20" s="157"/>
      <c r="Q20" s="157"/>
    </row>
    <row r="21" spans="1:17" ht="15" customHeight="1" x14ac:dyDescent="0.2">
      <c r="A21" s="370" t="s">
        <v>87</v>
      </c>
      <c r="B21" s="154">
        <v>0.37253847113997002</v>
      </c>
      <c r="C21" s="157"/>
      <c r="O21" s="156"/>
      <c r="P21" s="157"/>
      <c r="Q21" s="157"/>
    </row>
    <row r="22" spans="1:17" x14ac:dyDescent="0.2">
      <c r="A22" s="370" t="s">
        <v>188</v>
      </c>
      <c r="B22" s="154">
        <v>0.37798324819576318</v>
      </c>
      <c r="C22" s="157"/>
      <c r="O22" s="156"/>
      <c r="P22" s="157"/>
      <c r="Q22" s="157"/>
    </row>
    <row r="23" spans="1:17" x14ac:dyDescent="0.2">
      <c r="A23" s="365" t="s">
        <v>34</v>
      </c>
      <c r="B23" s="369">
        <v>0.38806548681487002</v>
      </c>
      <c r="C23" s="157"/>
      <c r="O23" s="158"/>
      <c r="P23" s="160"/>
      <c r="Q23" s="157"/>
    </row>
    <row r="24" spans="1:17" x14ac:dyDescent="0.2">
      <c r="A24" s="363" t="s">
        <v>3</v>
      </c>
      <c r="B24" s="364">
        <v>0.39038347448668997</v>
      </c>
      <c r="C24" s="157"/>
      <c r="O24" s="161"/>
      <c r="P24" s="157"/>
      <c r="Q24" s="157"/>
    </row>
    <row r="25" spans="1:17" x14ac:dyDescent="0.2">
      <c r="A25" s="370" t="s">
        <v>40</v>
      </c>
      <c r="B25" s="154">
        <v>0.40800990628120998</v>
      </c>
      <c r="C25" s="157"/>
      <c r="O25" s="156"/>
      <c r="P25" s="157"/>
      <c r="Q25" s="157"/>
    </row>
    <row r="26" spans="1:17" ht="15" customHeight="1" x14ac:dyDescent="0.2">
      <c r="A26" s="371" t="s">
        <v>134</v>
      </c>
      <c r="B26" s="154">
        <v>0.42658847730850002</v>
      </c>
      <c r="C26" s="157"/>
      <c r="O26" s="156"/>
      <c r="P26" s="157"/>
      <c r="Q26" s="157"/>
    </row>
    <row r="27" spans="1:17" ht="12.75" customHeight="1" x14ac:dyDescent="0.2">
      <c r="A27" s="372" t="s">
        <v>86</v>
      </c>
      <c r="B27" s="364">
        <v>0.43284425617839001</v>
      </c>
      <c r="C27" s="157"/>
      <c r="O27" s="156"/>
      <c r="P27" s="157"/>
      <c r="Q27" s="157"/>
    </row>
    <row r="28" spans="1:17" ht="12.75" customHeight="1" x14ac:dyDescent="0.2">
      <c r="A28" s="365" t="s">
        <v>121</v>
      </c>
      <c r="B28" s="364">
        <v>0.44670221922661207</v>
      </c>
      <c r="C28" s="157"/>
      <c r="O28" s="156"/>
      <c r="P28" s="157"/>
      <c r="Q28" s="157"/>
    </row>
    <row r="29" spans="1:17" ht="12.75" customHeight="1" x14ac:dyDescent="0.2">
      <c r="A29" s="368" t="s">
        <v>33</v>
      </c>
      <c r="B29" s="364">
        <v>0.45134275600958002</v>
      </c>
      <c r="C29" s="157"/>
      <c r="O29" s="11"/>
      <c r="P29" s="202"/>
      <c r="Q29" s="157"/>
    </row>
    <row r="30" spans="1:17" ht="12.75" customHeight="1" x14ac:dyDescent="0.2">
      <c r="A30" s="363" t="s">
        <v>215</v>
      </c>
      <c r="B30" s="364">
        <v>0.45661836449074</v>
      </c>
      <c r="C30" s="157"/>
      <c r="O30" s="156"/>
      <c r="P30" s="149"/>
      <c r="Q30" s="157"/>
    </row>
    <row r="31" spans="1:17" ht="12.75" customHeight="1" x14ac:dyDescent="0.2">
      <c r="A31" s="365" t="s">
        <v>2</v>
      </c>
      <c r="B31" s="366">
        <v>0.46186781646794001</v>
      </c>
      <c r="C31" s="157"/>
      <c r="O31" s="156"/>
      <c r="P31" s="157"/>
      <c r="Q31" s="157"/>
    </row>
    <row r="32" spans="1:17" x14ac:dyDescent="0.2">
      <c r="A32" s="363" t="s">
        <v>24</v>
      </c>
      <c r="B32" s="364">
        <v>0.49803021419393001</v>
      </c>
      <c r="C32" s="157"/>
      <c r="O32" s="156"/>
      <c r="P32" s="157"/>
      <c r="Q32" s="157"/>
    </row>
    <row r="33" spans="1:17" x14ac:dyDescent="0.2">
      <c r="A33" s="363" t="s">
        <v>30</v>
      </c>
      <c r="B33" s="364">
        <v>0.50136288538915996</v>
      </c>
      <c r="C33" s="157"/>
      <c r="O33" s="156"/>
      <c r="P33" s="157"/>
      <c r="Q33" s="157"/>
    </row>
    <row r="34" spans="1:17" x14ac:dyDescent="0.2">
      <c r="A34" s="363" t="s">
        <v>25</v>
      </c>
      <c r="B34" s="364">
        <v>0.51062426255075</v>
      </c>
      <c r="C34" s="157"/>
      <c r="O34" s="158"/>
      <c r="P34" s="157"/>
      <c r="Q34" s="157"/>
    </row>
    <row r="35" spans="1:17" x14ac:dyDescent="0.2">
      <c r="A35" s="363" t="s">
        <v>130</v>
      </c>
      <c r="B35" s="369">
        <v>0.52376743119677005</v>
      </c>
      <c r="C35" s="157"/>
      <c r="O35" s="158"/>
      <c r="P35" s="160"/>
      <c r="Q35" s="157"/>
    </row>
    <row r="36" spans="1:17" x14ac:dyDescent="0.2">
      <c r="A36" s="363" t="s">
        <v>36</v>
      </c>
      <c r="B36" s="364">
        <v>0.53242116934590999</v>
      </c>
      <c r="C36" s="157"/>
      <c r="O36" s="158"/>
      <c r="P36" s="160"/>
      <c r="Q36" s="157"/>
    </row>
    <row r="37" spans="1:17" x14ac:dyDescent="0.2">
      <c r="A37" s="363" t="s">
        <v>37</v>
      </c>
      <c r="B37" s="364">
        <v>0.58818474598212001</v>
      </c>
      <c r="C37" s="157"/>
      <c r="O37" s="158"/>
      <c r="P37" s="160"/>
    </row>
    <row r="38" spans="1:17" x14ac:dyDescent="0.2">
      <c r="A38" s="363" t="s">
        <v>122</v>
      </c>
      <c r="B38" s="364">
        <v>0.60249751221245995</v>
      </c>
      <c r="O38" s="158"/>
      <c r="P38" s="160"/>
    </row>
    <row r="39" spans="1:17" ht="15" customHeight="1" x14ac:dyDescent="0.2">
      <c r="A39" s="373" t="s">
        <v>23</v>
      </c>
      <c r="B39" s="374">
        <v>0.62739638939873998</v>
      </c>
      <c r="O39" s="11"/>
      <c r="P39" s="154"/>
    </row>
    <row r="40" spans="1:17" x14ac:dyDescent="0.2">
      <c r="A40" s="372" t="s">
        <v>170</v>
      </c>
      <c r="B40" s="366">
        <v>0.64277554945403004</v>
      </c>
      <c r="O40" s="11"/>
      <c r="P40" s="154"/>
    </row>
    <row r="41" spans="1:17" x14ac:dyDescent="0.2">
      <c r="A41" s="372" t="s">
        <v>84</v>
      </c>
      <c r="B41" s="364">
        <v>0.64285534760802998</v>
      </c>
      <c r="O41" s="11"/>
      <c r="P41" s="154"/>
    </row>
    <row r="42" spans="1:17" x14ac:dyDescent="0.2">
      <c r="A42" s="365" t="s">
        <v>29</v>
      </c>
      <c r="B42" s="366">
        <v>0.64847409406504997</v>
      </c>
      <c r="O42" s="11"/>
      <c r="P42" s="154"/>
    </row>
    <row r="43" spans="1:17" x14ac:dyDescent="0.2">
      <c r="A43" s="365" t="s">
        <v>82</v>
      </c>
      <c r="B43" s="364">
        <v>0.66142444313838</v>
      </c>
      <c r="O43" s="11"/>
      <c r="P43" s="154"/>
    </row>
    <row r="44" spans="1:17" x14ac:dyDescent="0.2">
      <c r="A44" s="365" t="s">
        <v>21</v>
      </c>
      <c r="B44" s="366">
        <v>0.72529752050019003</v>
      </c>
      <c r="O44" s="11"/>
      <c r="P44" s="154"/>
    </row>
    <row r="45" spans="1:17" x14ac:dyDescent="0.2">
      <c r="A45" s="370" t="s">
        <v>28</v>
      </c>
      <c r="B45" s="154">
        <v>0.74338836672138997</v>
      </c>
      <c r="O45" s="11"/>
      <c r="P45" s="154"/>
    </row>
    <row r="46" spans="1:17" x14ac:dyDescent="0.2">
      <c r="A46" s="370" t="s">
        <v>39</v>
      </c>
      <c r="B46" s="154">
        <v>0.87904863369259001</v>
      </c>
      <c r="O46" s="11"/>
      <c r="P46" s="202"/>
    </row>
    <row r="47" spans="1:17" x14ac:dyDescent="0.2">
      <c r="A47" s="370" t="s">
        <v>22</v>
      </c>
      <c r="B47" s="154">
        <v>0.91136546062323998</v>
      </c>
      <c r="O47" s="11"/>
      <c r="P47" s="202"/>
    </row>
    <row r="48" spans="1:17" x14ac:dyDescent="0.2">
      <c r="A48" s="370" t="s">
        <v>1</v>
      </c>
      <c r="B48" s="154">
        <v>0.97898348973702998</v>
      </c>
    </row>
  </sheetData>
  <sortState ref="A5:B49">
    <sortCondition ref="B5:B49"/>
  </sortState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4"/>
  <sheetViews>
    <sheetView workbookViewId="0">
      <selection activeCell="A26" sqref="A26:D30"/>
    </sheetView>
  </sheetViews>
  <sheetFormatPr defaultColWidth="12.5703125" defaultRowHeight="15" x14ac:dyDescent="0.35"/>
  <cols>
    <col min="1" max="1" width="21.140625" style="112" customWidth="1"/>
    <col min="2" max="11" width="12.85546875" style="112" customWidth="1"/>
    <col min="12" max="12" width="7.7109375" style="112" customWidth="1"/>
    <col min="13" max="13" width="16.7109375" style="112" customWidth="1"/>
    <col min="14" max="16384" width="12.5703125" style="112"/>
  </cols>
  <sheetData>
    <row r="1" spans="1:32" s="247" customFormat="1" ht="58.5" customHeight="1" thickBot="1" x14ac:dyDescent="0.25">
      <c r="A1" s="281" t="s">
        <v>52</v>
      </c>
      <c r="B1" s="281" t="s">
        <v>53</v>
      </c>
      <c r="C1" s="281" t="s">
        <v>54</v>
      </c>
      <c r="D1" s="281" t="s">
        <v>55</v>
      </c>
      <c r="E1" s="281" t="s">
        <v>56</v>
      </c>
      <c r="F1" s="281" t="s">
        <v>57</v>
      </c>
      <c r="G1" s="281" t="s">
        <v>216</v>
      </c>
      <c r="H1" s="282" t="s">
        <v>51</v>
      </c>
      <c r="I1" s="281" t="s">
        <v>59</v>
      </c>
      <c r="J1" s="281" t="s">
        <v>61</v>
      </c>
      <c r="K1" s="281" t="s">
        <v>237</v>
      </c>
      <c r="T1" s="248"/>
      <c r="U1" s="249" t="s">
        <v>53</v>
      </c>
      <c r="V1" s="249" t="s">
        <v>55</v>
      </c>
      <c r="W1" s="249" t="s">
        <v>56</v>
      </c>
      <c r="X1" s="250" t="s">
        <v>58</v>
      </c>
      <c r="Y1" s="251" t="s">
        <v>51</v>
      </c>
      <c r="AA1" s="248"/>
      <c r="AB1" s="249" t="s">
        <v>51</v>
      </c>
      <c r="AC1" s="249" t="s">
        <v>59</v>
      </c>
      <c r="AD1" s="249" t="s">
        <v>60</v>
      </c>
      <c r="AE1" s="249" t="s">
        <v>61</v>
      </c>
      <c r="AF1" s="251" t="s">
        <v>62</v>
      </c>
    </row>
    <row r="2" spans="1:32" ht="15.75" customHeight="1" thickBot="1" x14ac:dyDescent="0.4">
      <c r="A2" s="283" t="s">
        <v>75</v>
      </c>
      <c r="B2" s="284">
        <v>2955.2645000000002</v>
      </c>
      <c r="C2" s="284">
        <v>54</v>
      </c>
      <c r="D2" s="284">
        <v>112.15</v>
      </c>
      <c r="E2" s="284">
        <v>224.95140000000001</v>
      </c>
      <c r="F2" s="284">
        <v>369.57830000000001</v>
      </c>
      <c r="G2" s="284">
        <v>841</v>
      </c>
      <c r="H2" s="285">
        <v>4556.9441999999999</v>
      </c>
      <c r="I2" s="284">
        <v>171.55540000000002</v>
      </c>
      <c r="J2" s="284">
        <v>167.5</v>
      </c>
      <c r="K2" s="284">
        <v>4895.9996000000001</v>
      </c>
      <c r="T2" s="113"/>
      <c r="U2" s="115" t="s">
        <v>63</v>
      </c>
      <c r="V2" s="115" t="s">
        <v>6</v>
      </c>
      <c r="W2" s="115" t="s">
        <v>64</v>
      </c>
      <c r="X2" s="116" t="s">
        <v>65</v>
      </c>
      <c r="Y2" s="117" t="s">
        <v>68</v>
      </c>
      <c r="AA2" s="113"/>
      <c r="AB2" s="115" t="s">
        <v>66</v>
      </c>
      <c r="AC2" s="115" t="s">
        <v>69</v>
      </c>
      <c r="AD2" s="115" t="s">
        <v>5</v>
      </c>
      <c r="AE2" s="115" t="s">
        <v>70</v>
      </c>
      <c r="AF2" s="117" t="s">
        <v>71</v>
      </c>
    </row>
    <row r="3" spans="1:32" ht="15.75" thickBot="1" x14ac:dyDescent="0.4">
      <c r="A3" s="283" t="s">
        <v>72</v>
      </c>
      <c r="B3" s="284">
        <v>3169.1795575342462</v>
      </c>
      <c r="C3" s="284">
        <v>1503.4656095890412</v>
      </c>
      <c r="D3" s="284">
        <v>1627.580822739726</v>
      </c>
      <c r="E3" s="284">
        <v>820.26755342465754</v>
      </c>
      <c r="F3" s="284">
        <v>1049.5486175342467</v>
      </c>
      <c r="G3" s="284">
        <v>5572.17</v>
      </c>
      <c r="H3" s="285">
        <v>13742.212160821917</v>
      </c>
      <c r="I3" s="284">
        <v>804.68258301369872</v>
      </c>
      <c r="J3" s="284">
        <v>2261.0203208219177</v>
      </c>
      <c r="K3" s="284">
        <v>16807.915064657533</v>
      </c>
      <c r="L3" s="213"/>
      <c r="T3" s="118" t="s">
        <v>67</v>
      </c>
      <c r="U3" s="119">
        <v>1863</v>
      </c>
      <c r="V3" s="119">
        <v>36</v>
      </c>
      <c r="W3" s="119">
        <v>203</v>
      </c>
      <c r="X3" s="120">
        <v>140.5</v>
      </c>
      <c r="Y3" s="121">
        <v>2242.5</v>
      </c>
      <c r="AA3" s="118" t="s">
        <v>67</v>
      </c>
      <c r="AB3" s="119">
        <v>2242.5</v>
      </c>
      <c r="AC3" s="119">
        <v>248</v>
      </c>
      <c r="AD3" s="119">
        <v>287.5</v>
      </c>
      <c r="AE3" s="119">
        <v>276</v>
      </c>
      <c r="AF3" s="121">
        <v>3054</v>
      </c>
    </row>
    <row r="4" spans="1:32" ht="15.75" thickBot="1" x14ac:dyDescent="0.4">
      <c r="A4" s="283" t="s">
        <v>217</v>
      </c>
      <c r="B4" s="284">
        <v>6124.4440575342469</v>
      </c>
      <c r="C4" s="284">
        <v>1557.4656095890412</v>
      </c>
      <c r="D4" s="284">
        <v>1739.7308227397261</v>
      </c>
      <c r="E4" s="284">
        <v>1045.2189534246575</v>
      </c>
      <c r="F4" s="284">
        <v>1419.1269175342468</v>
      </c>
      <c r="G4" s="284">
        <v>6413.17</v>
      </c>
      <c r="H4" s="285">
        <v>18299.156360821915</v>
      </c>
      <c r="I4" s="284">
        <v>976.23798301369879</v>
      </c>
      <c r="J4" s="284">
        <v>2428.5203208219177</v>
      </c>
      <c r="K4" s="284">
        <v>21703.914664657532</v>
      </c>
      <c r="L4" s="205"/>
      <c r="M4" s="235"/>
      <c r="T4" s="122"/>
      <c r="U4" s="123"/>
      <c r="V4" s="123"/>
      <c r="W4" s="123"/>
      <c r="X4" s="124"/>
      <c r="Y4" s="125"/>
      <c r="AA4" s="122"/>
      <c r="AB4" s="123"/>
      <c r="AC4" s="123"/>
      <c r="AD4" s="123"/>
      <c r="AE4" s="123"/>
      <c r="AF4" s="125"/>
    </row>
    <row r="5" spans="1:32" ht="15.75" thickBot="1" x14ac:dyDescent="0.4">
      <c r="A5" s="283" t="s">
        <v>193</v>
      </c>
      <c r="B5" s="284">
        <v>5642</v>
      </c>
      <c r="C5" s="284">
        <v>1265</v>
      </c>
      <c r="D5" s="284">
        <v>1818</v>
      </c>
      <c r="E5" s="284">
        <v>1074</v>
      </c>
      <c r="F5" s="284">
        <v>1423</v>
      </c>
      <c r="G5" s="284">
        <v>6115</v>
      </c>
      <c r="H5" s="285">
        <v>17337</v>
      </c>
      <c r="I5" s="284">
        <v>1006.6890402739725</v>
      </c>
      <c r="J5" s="284">
        <v>3255.1586298630136</v>
      </c>
      <c r="K5" s="284">
        <v>21598.847670136987</v>
      </c>
      <c r="L5" s="235"/>
      <c r="M5" s="235"/>
      <c r="T5" s="122"/>
      <c r="U5" s="123"/>
      <c r="V5" s="123"/>
      <c r="W5" s="123"/>
      <c r="X5" s="124"/>
      <c r="Y5" s="125"/>
      <c r="AA5" s="122"/>
      <c r="AB5" s="123"/>
      <c r="AC5" s="123"/>
      <c r="AD5" s="123"/>
      <c r="AE5" s="123"/>
      <c r="AF5" s="125"/>
    </row>
    <row r="6" spans="1:32" ht="15.75" thickBot="1" x14ac:dyDescent="0.4">
      <c r="A6" s="283" t="s">
        <v>171</v>
      </c>
      <c r="B6" s="284">
        <v>6154.79</v>
      </c>
      <c r="C6" s="286">
        <v>950.91000000000008</v>
      </c>
      <c r="D6" s="284">
        <v>1770.9499999999998</v>
      </c>
      <c r="E6" s="284">
        <v>783.23</v>
      </c>
      <c r="F6" s="284">
        <v>1398</v>
      </c>
      <c r="G6" s="284">
        <v>6411</v>
      </c>
      <c r="H6" s="285">
        <v>17468.879999999997</v>
      </c>
      <c r="I6" s="284">
        <v>1115</v>
      </c>
      <c r="J6" s="284">
        <v>4240.7099999999991</v>
      </c>
      <c r="K6" s="286">
        <v>22824.589999999997</v>
      </c>
      <c r="L6" s="205"/>
      <c r="T6" s="122"/>
      <c r="U6" s="123"/>
      <c r="V6" s="123"/>
      <c r="W6" s="123"/>
      <c r="X6" s="124"/>
      <c r="Y6" s="125"/>
      <c r="AA6" s="122"/>
      <c r="AB6" s="123"/>
      <c r="AC6" s="123"/>
      <c r="AD6" s="123"/>
      <c r="AE6" s="123"/>
      <c r="AF6" s="125"/>
    </row>
    <row r="7" spans="1:32" ht="15.75" thickBot="1" x14ac:dyDescent="0.4">
      <c r="A7" s="283" t="s">
        <v>73</v>
      </c>
      <c r="B7" s="284">
        <v>5994</v>
      </c>
      <c r="C7" s="287">
        <v>1031.99</v>
      </c>
      <c r="D7" s="284">
        <v>2277.5859999999998</v>
      </c>
      <c r="E7" s="284">
        <v>1395.71</v>
      </c>
      <c r="F7" s="284">
        <v>911</v>
      </c>
      <c r="G7" s="284">
        <v>5072</v>
      </c>
      <c r="H7" s="285">
        <v>16682.286</v>
      </c>
      <c r="I7" s="284">
        <v>1079</v>
      </c>
      <c r="J7" s="284">
        <v>2798</v>
      </c>
      <c r="K7" s="287">
        <v>20559.286</v>
      </c>
      <c r="L7" s="205"/>
      <c r="T7" s="122"/>
      <c r="U7" s="123"/>
      <c r="V7" s="123"/>
      <c r="W7" s="123"/>
      <c r="X7" s="124"/>
      <c r="Y7" s="125"/>
      <c r="AA7" s="122"/>
      <c r="AB7" s="123"/>
      <c r="AC7" s="123"/>
      <c r="AD7" s="123"/>
      <c r="AE7" s="123"/>
      <c r="AF7" s="125"/>
    </row>
    <row r="8" spans="1:32" x14ac:dyDescent="0.35">
      <c r="A8" s="375"/>
      <c r="B8" s="375"/>
      <c r="C8" s="375"/>
      <c r="D8" s="375"/>
      <c r="T8" s="114" t="s">
        <v>20</v>
      </c>
      <c r="U8" s="126">
        <v>5371.9989999999998</v>
      </c>
      <c r="V8" s="126">
        <v>995</v>
      </c>
      <c r="W8" s="126">
        <v>1510.75</v>
      </c>
      <c r="X8" s="127">
        <v>1055.5</v>
      </c>
      <c r="Y8" s="128">
        <v>8933.2489999999998</v>
      </c>
      <c r="AA8" s="114" t="s">
        <v>74</v>
      </c>
      <c r="AB8" s="126">
        <v>8933.2489999999998</v>
      </c>
      <c r="AC8" s="126">
        <v>1133</v>
      </c>
      <c r="AD8" s="126">
        <v>1590.4940000000001</v>
      </c>
      <c r="AE8" s="126">
        <v>518.5</v>
      </c>
      <c r="AF8" s="128">
        <v>12175.243</v>
      </c>
    </row>
    <row r="9" spans="1:32" x14ac:dyDescent="0.35">
      <c r="A9" s="375"/>
      <c r="B9" s="375"/>
      <c r="C9" s="375"/>
      <c r="D9" s="375"/>
    </row>
    <row r="10" spans="1:32" x14ac:dyDescent="0.35">
      <c r="A10" s="375"/>
      <c r="B10" s="375"/>
      <c r="C10" s="375"/>
      <c r="D10" s="375"/>
    </row>
    <row r="11" spans="1:32" x14ac:dyDescent="0.35">
      <c r="A11" s="375"/>
      <c r="B11" s="375"/>
      <c r="C11" s="375"/>
      <c r="D11" s="375"/>
    </row>
    <row r="12" spans="1:32" x14ac:dyDescent="0.35">
      <c r="A12" s="375"/>
      <c r="B12" s="375"/>
      <c r="C12" s="375"/>
      <c r="D12" s="375"/>
    </row>
    <row r="13" spans="1:32" s="129" customFormat="1" ht="48" x14ac:dyDescent="0.2">
      <c r="A13" s="381"/>
      <c r="B13" s="381" t="s">
        <v>200</v>
      </c>
      <c r="C13" s="381" t="s">
        <v>218</v>
      </c>
      <c r="D13" s="381"/>
    </row>
    <row r="14" spans="1:32" s="129" customFormat="1" x14ac:dyDescent="0.2">
      <c r="A14" s="382">
        <v>2008</v>
      </c>
      <c r="B14" s="383">
        <v>7713</v>
      </c>
      <c r="C14" s="383">
        <v>8969</v>
      </c>
      <c r="D14" s="384"/>
    </row>
    <row r="15" spans="1:32" x14ac:dyDescent="0.35">
      <c r="A15" s="375">
        <v>2010</v>
      </c>
      <c r="B15" s="376">
        <v>6946</v>
      </c>
      <c r="C15" s="376">
        <v>10522.879999999997</v>
      </c>
      <c r="D15" s="384"/>
    </row>
    <row r="16" spans="1:32" x14ac:dyDescent="0.35">
      <c r="A16" s="375">
        <v>2012</v>
      </c>
      <c r="B16" s="376">
        <v>6777.2968134246566</v>
      </c>
      <c r="C16" s="376">
        <v>10559.703186575343</v>
      </c>
      <c r="D16" s="384"/>
    </row>
    <row r="17" spans="1:4" x14ac:dyDescent="0.35">
      <c r="A17" s="375">
        <v>2014</v>
      </c>
      <c r="B17" s="376">
        <v>7302.3420789041093</v>
      </c>
      <c r="C17" s="376">
        <v>10996.814281917807</v>
      </c>
      <c r="D17" s="384"/>
    </row>
    <row r="18" spans="1:4" x14ac:dyDescent="0.35">
      <c r="A18" s="377"/>
      <c r="B18" s="376"/>
      <c r="C18" s="376"/>
      <c r="D18" s="377"/>
    </row>
    <row r="19" spans="1:4" x14ac:dyDescent="0.35">
      <c r="A19" s="377"/>
      <c r="B19" s="376"/>
      <c r="C19" s="376"/>
      <c r="D19" s="377"/>
    </row>
    <row r="20" spans="1:4" x14ac:dyDescent="0.35">
      <c r="A20" s="375"/>
      <c r="B20" s="375"/>
      <c r="C20" s="375"/>
      <c r="D20" s="375"/>
    </row>
    <row r="21" spans="1:4" x14ac:dyDescent="0.35">
      <c r="A21" s="375"/>
      <c r="B21" s="375"/>
      <c r="C21" s="375"/>
      <c r="D21" s="375"/>
    </row>
    <row r="22" spans="1:4" x14ac:dyDescent="0.35">
      <c r="A22" s="375"/>
      <c r="B22" s="375"/>
      <c r="C22" s="375"/>
      <c r="D22" s="375"/>
    </row>
    <row r="23" spans="1:4" x14ac:dyDescent="0.35">
      <c r="A23" s="375"/>
      <c r="B23" s="375"/>
      <c r="C23" s="375"/>
      <c r="D23" s="375"/>
    </row>
    <row r="24" spans="1:4" x14ac:dyDescent="0.35">
      <c r="A24" s="375"/>
      <c r="B24" s="375"/>
      <c r="C24" s="375"/>
      <c r="D24" s="375"/>
    </row>
    <row r="25" spans="1:4" x14ac:dyDescent="0.35">
      <c r="A25" s="375"/>
      <c r="B25" s="375"/>
      <c r="C25" s="375"/>
      <c r="D25" s="375"/>
    </row>
    <row r="26" spans="1:4" x14ac:dyDescent="0.35">
      <c r="A26" s="375"/>
      <c r="B26" s="375" t="s">
        <v>187</v>
      </c>
      <c r="C26" s="375"/>
      <c r="D26" s="375" t="s">
        <v>238</v>
      </c>
    </row>
    <row r="27" spans="1:4" x14ac:dyDescent="0.35">
      <c r="A27" s="375">
        <v>2008</v>
      </c>
      <c r="B27" s="376">
        <v>16682.286</v>
      </c>
      <c r="C27" s="376"/>
      <c r="D27" s="376">
        <v>3877</v>
      </c>
    </row>
    <row r="28" spans="1:4" x14ac:dyDescent="0.35">
      <c r="A28" s="375">
        <v>2010</v>
      </c>
      <c r="B28" s="385">
        <v>17468.879999999997</v>
      </c>
      <c r="C28" s="376"/>
      <c r="D28" s="376">
        <v>5355.7099999999991</v>
      </c>
    </row>
    <row r="29" spans="1:4" ht="15.75" thickBot="1" x14ac:dyDescent="0.4">
      <c r="A29" s="375">
        <v>2012</v>
      </c>
      <c r="B29" s="378">
        <v>17337</v>
      </c>
      <c r="C29" s="376"/>
      <c r="D29" s="376">
        <v>4261.8476701369873</v>
      </c>
    </row>
    <row r="30" spans="1:4" ht="15.75" thickBot="1" x14ac:dyDescent="0.4">
      <c r="A30" s="375">
        <v>2014</v>
      </c>
      <c r="B30" s="379">
        <v>18299.156360821915</v>
      </c>
      <c r="C30" s="376"/>
      <c r="D30" s="376">
        <v>3404.758303835617</v>
      </c>
    </row>
    <row r="31" spans="1:4" ht="15.75" thickBot="1" x14ac:dyDescent="0.4">
      <c r="A31" s="375"/>
      <c r="B31" s="386"/>
      <c r="C31" s="375"/>
      <c r="D31" s="380"/>
    </row>
    <row r="32" spans="1:4" x14ac:dyDescent="0.35">
      <c r="B32" s="130"/>
      <c r="D32" s="130"/>
    </row>
    <row r="33" spans="2:11" x14ac:dyDescent="0.35">
      <c r="B33" s="130"/>
      <c r="D33" s="130"/>
    </row>
    <row r="34" spans="2:11" x14ac:dyDescent="0.35">
      <c r="D34" s="130"/>
      <c r="E34" s="133"/>
      <c r="F34" s="133"/>
      <c r="G34" s="133"/>
      <c r="H34" s="134"/>
      <c r="I34" s="134"/>
      <c r="J34" s="134"/>
      <c r="K34" s="134"/>
    </row>
  </sheetData>
  <sortState ref="A33:G35">
    <sortCondition ref="A33:A35"/>
  </sortState>
  <pageMargins left="0.7" right="0.7" top="0.75" bottom="0.75" header="0.3" footer="0.3"/>
  <pageSetup paperSize="9" scale="2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2:T34"/>
  <sheetViews>
    <sheetView workbookViewId="0">
      <selection activeCell="A2" sqref="A2:B8"/>
    </sheetView>
  </sheetViews>
  <sheetFormatPr defaultRowHeight="12.75" x14ac:dyDescent="0.2"/>
  <cols>
    <col min="1" max="1" width="19.5703125" customWidth="1"/>
    <col min="2" max="2" width="12.5703125" customWidth="1"/>
    <col min="4" max="4" width="16.140625" customWidth="1"/>
  </cols>
  <sheetData>
    <row r="2" spans="1:20" x14ac:dyDescent="0.2">
      <c r="A2" s="2"/>
      <c r="B2" s="11" t="s">
        <v>172</v>
      </c>
      <c r="N2" s="11"/>
    </row>
    <row r="3" spans="1:20" x14ac:dyDescent="0.2">
      <c r="A3" s="344">
        <v>2004</v>
      </c>
      <c r="B3" s="4">
        <v>7899</v>
      </c>
      <c r="C3" s="4"/>
      <c r="O3" s="164"/>
    </row>
    <row r="4" spans="1:20" x14ac:dyDescent="0.2">
      <c r="A4" s="344">
        <v>2006</v>
      </c>
      <c r="B4" s="4">
        <v>7353</v>
      </c>
      <c r="C4" s="4"/>
      <c r="O4" s="164"/>
    </row>
    <row r="5" spans="1:20" x14ac:dyDescent="0.2">
      <c r="A5" s="344">
        <v>2008</v>
      </c>
      <c r="B5" s="4">
        <v>11246</v>
      </c>
      <c r="C5" s="4"/>
      <c r="O5" s="164"/>
    </row>
    <row r="6" spans="1:20" x14ac:dyDescent="0.2">
      <c r="A6" s="344">
        <v>2010</v>
      </c>
      <c r="B6" s="142">
        <v>12140</v>
      </c>
      <c r="C6" s="4"/>
      <c r="O6" s="164"/>
    </row>
    <row r="7" spans="1:20" x14ac:dyDescent="0.2">
      <c r="A7" s="344">
        <v>2012</v>
      </c>
      <c r="B7" s="4">
        <v>12117</v>
      </c>
      <c r="C7" s="4"/>
    </row>
    <row r="8" spans="1:20" x14ac:dyDescent="0.2">
      <c r="A8" s="344">
        <v>2014</v>
      </c>
      <c r="B8" s="4">
        <v>12835.818456526027</v>
      </c>
      <c r="C8" s="4"/>
    </row>
    <row r="9" spans="1:20" x14ac:dyDescent="0.2">
      <c r="B9" s="64"/>
      <c r="C9" s="64"/>
    </row>
    <row r="10" spans="1:20" x14ac:dyDescent="0.2">
      <c r="N10" s="1"/>
      <c r="O10" s="1"/>
      <c r="P10" s="1"/>
      <c r="Q10" s="1"/>
      <c r="R10" s="1"/>
      <c r="S10" s="1"/>
      <c r="T10" s="1"/>
    </row>
    <row r="11" spans="1:20" x14ac:dyDescent="0.2">
      <c r="N11" s="4"/>
      <c r="O11" s="4"/>
      <c r="P11" s="4"/>
      <c r="Q11" s="4"/>
      <c r="R11" s="142"/>
      <c r="S11" s="4"/>
      <c r="T11" s="4"/>
    </row>
    <row r="19" spans="1:6" x14ac:dyDescent="0.2">
      <c r="A19" s="140"/>
    </row>
    <row r="20" spans="1:6" x14ac:dyDescent="0.2">
      <c r="A20" s="422"/>
      <c r="B20" s="423"/>
    </row>
    <row r="21" spans="1:6" x14ac:dyDescent="0.2">
      <c r="A21" s="139"/>
      <c r="B21" s="11"/>
    </row>
    <row r="22" spans="1:6" x14ac:dyDescent="0.2">
      <c r="A22" s="139"/>
      <c r="B22" s="11"/>
    </row>
    <row r="23" spans="1:6" x14ac:dyDescent="0.2">
      <c r="A23" s="139"/>
      <c r="B23" s="11"/>
    </row>
    <row r="24" spans="1:6" x14ac:dyDescent="0.2">
      <c r="A24" s="139"/>
      <c r="B24" s="11"/>
    </row>
    <row r="25" spans="1:6" x14ac:dyDescent="0.2">
      <c r="A25" s="139"/>
      <c r="B25" s="11"/>
    </row>
    <row r="26" spans="1:6" x14ac:dyDescent="0.2">
      <c r="A26" s="141"/>
      <c r="B26" s="2"/>
    </row>
    <row r="27" spans="1:6" x14ac:dyDescent="0.2">
      <c r="A27" s="140"/>
    </row>
    <row r="28" spans="1:6" ht="28.5" customHeight="1" x14ac:dyDescent="0.2">
      <c r="A28" s="140"/>
      <c r="D28" s="139"/>
      <c r="E28" s="11"/>
    </row>
    <row r="29" spans="1:6" x14ac:dyDescent="0.2">
      <c r="A29" s="140"/>
      <c r="D29" s="11"/>
      <c r="E29" s="11"/>
      <c r="F29" s="7"/>
    </row>
    <row r="30" spans="1:6" x14ac:dyDescent="0.2">
      <c r="A30" s="140"/>
      <c r="D30" s="139"/>
      <c r="E30" s="143"/>
    </row>
    <row r="31" spans="1:6" x14ac:dyDescent="0.2">
      <c r="A31" s="140"/>
      <c r="D31" s="139"/>
      <c r="E31" s="143"/>
    </row>
    <row r="32" spans="1:6" x14ac:dyDescent="0.2">
      <c r="A32" s="140"/>
      <c r="D32" s="145"/>
      <c r="E32" s="144"/>
    </row>
    <row r="33" spans="1:1" x14ac:dyDescent="0.2">
      <c r="A33" s="140"/>
    </row>
    <row r="34" spans="1:1" x14ac:dyDescent="0.2">
      <c r="A34" s="140"/>
    </row>
  </sheetData>
  <mergeCells count="1">
    <mergeCell ref="A20:B20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>
  <LongProp xmlns="" name="_x007b_DFC8691F_x002d_2432_x002d_4741_x002d_B780_x002d_3CAE3235A612_x007d_"><![CDATA[<?xml version="1.0" encoding="utf-16"?>
<SPS2003FileSourceXmlGenerator xmlns:xsi="http://www.w3.org/2001/XMLSchema-instance" xmlns:xsd="http://www.w3.org/2001/XMLSchema">
  <SourceInfoStoreType>SPS2003</SourceInfoStoreType>
  <ParentListUid>55021aa3-60d9-49f4-a517-ae60d174b2af</ParentListUid>
  <SiteUrl>http://forfaswbcp1/C17/C4/Database</SiteUrl>
  <SpsId>8</SpsId>
</SPS2003FileSourceXmlGenerator>]]></LongProp>
</LongProperti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7324CD6280E64DB49494DD0A789974" ma:contentTypeVersion="4" ma:contentTypeDescription="Create a new document." ma:contentTypeScope="" ma:versionID="2b3147ac985b3f55078f95c1fc073b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6C32D8-9F93-468F-8AD6-E9D416369352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7E3E7017-27CF-4ACF-BF91-5ADC1845D32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0948DDC-97C3-4DDA-93C5-953A3FDCE2C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7BEC45-9A13-490C-BA27-0104F46F3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Table 1</vt:lpstr>
      <vt:lpstr>Figure 1</vt:lpstr>
      <vt:lpstr>Figures 2 and 3</vt:lpstr>
      <vt:lpstr>Figure 4</vt:lpstr>
      <vt:lpstr>Figure 5</vt:lpstr>
      <vt:lpstr>Figure 6</vt:lpstr>
      <vt:lpstr>Figure 7</vt:lpstr>
      <vt:lpstr>Table 2 and Figures 8 and 9</vt:lpstr>
      <vt:lpstr>Figure 10</vt:lpstr>
      <vt:lpstr>Tables 3 and 4</vt:lpstr>
      <vt:lpstr>Figures 11 and 12</vt:lpstr>
      <vt:lpstr>Figure 13</vt:lpstr>
      <vt:lpstr>Figure 14</vt:lpstr>
      <vt:lpstr>Figure 15</vt:lpstr>
      <vt:lpstr>Figure 16</vt:lpstr>
      <vt:lpstr>Figure 17</vt:lpstr>
      <vt:lpstr>Figure 18</vt:lpstr>
      <vt:lpstr>Table 5a</vt:lpstr>
      <vt:lpstr>Figures 19 and 20</vt:lpstr>
      <vt:lpstr>Figures 21 to 23</vt:lpstr>
      <vt:lpstr>Figures 24 to 26</vt:lpstr>
      <vt:lpstr>Table 6</vt:lpstr>
      <vt:lpstr>HERD 2014 Charts_and_Tables for</vt:lpstr>
      <vt:lpstr>'Table 5a'!Print_Area</vt:lpstr>
    </vt:vector>
  </TitlesOfParts>
  <Company>Valerie Haslam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Haslam</dc:creator>
  <cp:lastModifiedBy>Helena Connellan</cp:lastModifiedBy>
  <cp:lastPrinted>2017-03-29T10:16:17Z</cp:lastPrinted>
  <dcterms:created xsi:type="dcterms:W3CDTF">2005-06-20T13:08:25Z</dcterms:created>
  <dcterms:modified xsi:type="dcterms:W3CDTF">2017-05-05T14:52:08Z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2500.00000000000</vt:lpwstr>
  </property>
  <property fmtid="{D5CDD505-2E9C-101B-9397-08002B2CF9AE}" pid="3" name="Category0">
    <vt:lpwstr>Templates</vt:lpwstr>
  </property>
  <property fmtid="{D5CDD505-2E9C-101B-9397-08002B2CF9AE}" pid="4" name="display_urn:schemas-microsoft-com:office:office#Editor">
    <vt:lpwstr>Stockman, Andrew</vt:lpwstr>
  </property>
  <property fmtid="{D5CDD505-2E9C-101B-9397-08002B2CF9AE}" pid="5" name="{DFC8691F-2432-4741-B780-3CAE3235A612}">
    <vt:lpwstr>&lt;?xml version="1.0" encoding="utf-16"?&gt;_x000d_
&lt;SPS2003FileSourceXmlGenerator xmlns:xsi="http://www.w3.org/2001/XMLSchema-instance" xmlns:xsd="http://www.w3.org/2001/XMLSchema"&gt;_x000d_
  &lt;SourceInfoStoreType&gt;SPS2003&lt;/SourceInfoStoreType&gt;_x000d_
  &lt;ParentListUid&gt;55021aa3-60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Stockman, Andrew</vt:lpwstr>
  </property>
  <property fmtid="{D5CDD505-2E9C-101B-9397-08002B2CF9AE}" pid="9" name="ContentTypeId">
    <vt:lpwstr>0x010100547324CD6280E64DB49494DD0A789974</vt:lpwstr>
  </property>
</Properties>
</file>